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mc:AlternateContent xmlns:mc="http://schemas.openxmlformats.org/markup-compatibility/2006">
    <mc:Choice Requires="x15">
      <x15ac:absPath xmlns:x15ac="http://schemas.microsoft.com/office/spreadsheetml/2010/11/ac" url="https://northeastern-my.sharepoint.com/personal/d_fang_northeastern_edu/Documents/SE 2050/Case studies/"/>
    </mc:Choice>
  </mc:AlternateContent>
  <xr:revisionPtr revIDLastSave="3" documentId="13_ncr:1_{95DB563C-D6B6-8A48-96B9-100DC6D16C13}" xr6:coauthVersionLast="47" xr6:coauthVersionMax="47" xr10:uidLastSave="{C84AE8AA-8721-3F44-94FE-FD57C01B0410}"/>
  <bookViews>
    <workbookView xWindow="0" yWindow="600" windowWidth="27340" windowHeight="17400" xr2:uid="{00000000-000D-0000-FFFF-FFFF00000000}"/>
  </bookViews>
  <sheets>
    <sheet name="INSTRUCTIONS" sheetId="7" r:id="rId1"/>
    <sheet name="Import v1.01" sheetId="1" r:id="rId2"/>
    <sheet name="Import v1.11" sheetId="6" r:id="rId3"/>
    <sheet name="Inputs" sheetId="5" r:id="rId4"/>
    <sheet name="Export" sheetId="2" r:id="rId5"/>
    <sheet name="SMQ menu" sheetId="3" state="hidden" r:id="rId6"/>
  </sheets>
  <definedNames>
    <definedName name="Concrete">'SMQ menu'!$B$3:$B$11</definedName>
    <definedName name="Masonry">'SMQ menu'!$F$3:$F$6</definedName>
    <definedName name="Steel">'SMQ menu'!$H$3:$H$8</definedName>
    <definedName name="Steel_Reinforcement">'SMQ menu'!$D$3:$D$5</definedName>
    <definedName name="Steel_Reinforcment">'SMQ menu'!$D$3:$D$5</definedName>
    <definedName name="Timber">'SMQ menu'!$J$3:$J$8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7" roundtripDataChecksum="YNtS4orywcn3xjzBKKAl2jgnRC7i5k+fQnOHvamR8EE="/>
    </ext>
  </extLst>
</workbook>
</file>

<file path=xl/calcChain.xml><?xml version="1.0" encoding="utf-8"?>
<calcChain xmlns="http://schemas.openxmlformats.org/spreadsheetml/2006/main">
  <c r="F9" i="5" l="1"/>
  <c r="A22" i="2" s="1"/>
  <c r="K5" i="2"/>
  <c r="K11" i="2"/>
  <c r="K12" i="2"/>
  <c r="K13" i="2"/>
  <c r="K14" i="2"/>
  <c r="K15" i="2"/>
  <c r="K16" i="2"/>
  <c r="K17" i="2"/>
  <c r="K18" i="2"/>
  <c r="K19" i="2"/>
  <c r="K25" i="2"/>
  <c r="K26" i="2"/>
  <c r="K27" i="2"/>
  <c r="K28" i="2"/>
  <c r="F23" i="5"/>
  <c r="B29" i="2" s="1"/>
  <c r="A39" i="2"/>
  <c r="J5" i="2"/>
  <c r="J28" i="2"/>
  <c r="J38" i="2"/>
  <c r="J27" i="2"/>
  <c r="J26" i="2"/>
  <c r="J25" i="2"/>
  <c r="J19" i="2"/>
  <c r="J18" i="2"/>
  <c r="J17" i="2"/>
  <c r="J16" i="2"/>
  <c r="J15" i="2"/>
  <c r="J14" i="2"/>
  <c r="J13" i="2"/>
  <c r="J12" i="2"/>
  <c r="J11" i="2"/>
  <c r="F13" i="5"/>
  <c r="C15" i="5" s="1"/>
  <c r="B36" i="2" s="1"/>
  <c r="AW200" i="6"/>
  <c r="AV200" i="6"/>
  <c r="AO200" i="6"/>
  <c r="AN200" i="6"/>
  <c r="AW36" i="6"/>
  <c r="AV36" i="6"/>
  <c r="AN36" i="6"/>
  <c r="AO36" i="6" s="1"/>
  <c r="A6" i="2"/>
  <c r="F4" i="5"/>
  <c r="B20" i="2" s="1"/>
  <c r="F5" i="5"/>
  <c r="F6" i="5"/>
  <c r="F7" i="5"/>
  <c r="F8" i="5"/>
  <c r="A21" i="2" s="1"/>
  <c r="B43" i="2"/>
  <c r="B41" i="2"/>
  <c r="B35" i="2"/>
  <c r="B33" i="2"/>
  <c r="B2" i="2"/>
  <c r="BC36" i="1"/>
  <c r="BE27" i="1"/>
  <c r="BE26" i="1"/>
  <c r="BE25" i="1"/>
  <c r="BE24" i="1"/>
  <c r="BE23" i="1"/>
  <c r="B22" i="2" l="1"/>
  <c r="B21" i="2"/>
  <c r="A29" i="2"/>
  <c r="B12" i="2"/>
  <c r="B11" i="2"/>
  <c r="B26" i="2"/>
  <c r="A5" i="2"/>
  <c r="C16" i="5"/>
  <c r="B37" i="2" s="1"/>
  <c r="B14" i="2"/>
  <c r="B19" i="2"/>
  <c r="B18" i="2"/>
  <c r="C17" i="5"/>
  <c r="B39" i="2" s="1" a="1"/>
  <c r="B17" i="2"/>
  <c r="B25" i="2"/>
  <c r="B16" i="2"/>
  <c r="B28" i="2"/>
  <c r="B15" i="2"/>
  <c r="B27" i="2"/>
  <c r="B13" i="2"/>
  <c r="B38" i="2"/>
  <c r="B15" i="5"/>
  <c r="B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 Borchers</author>
  </authors>
  <commentList>
    <comment ref="C21" authorId="0" shapeId="0" xr:uid="{40F179CC-9CA2-984D-A033-D0E9F59437F8}">
      <text>
        <r>
          <rPr>
            <sz val="9"/>
            <color rgb="FF000000"/>
            <rFont val="Tahoma"/>
            <family val="2"/>
          </rPr>
          <t>Enter the official project name at completion, if known.</t>
        </r>
      </text>
    </comment>
    <comment ref="E21" authorId="0" shapeId="0" xr:uid="{3743B9CA-748F-8349-ACB5-2220A8F3048E}">
      <text>
        <r>
          <rPr>
            <sz val="9"/>
            <color indexed="81"/>
            <rFont val="Tahoma"/>
            <family val="2"/>
          </rPr>
          <t>The Project Name, Address, City, and Zip Code are only used for project identification among users in your firm. It is permissible to enter "confidential" if this information is sensitive.</t>
        </r>
      </text>
    </comment>
    <comment ref="F21" authorId="0" shapeId="0" xr:uid="{C7E9EF9D-6C15-DA42-9A8C-643FC3326CDF}">
      <text>
        <r>
          <rPr>
            <sz val="9"/>
            <color rgb="FF000000"/>
            <rFont val="Tahoma"/>
            <family val="2"/>
          </rPr>
          <t>Enter two-letter abbreviation for US states; no restrictions for other states or provinces in other countries.</t>
        </r>
      </text>
    </comment>
    <comment ref="G21" authorId="0" shapeId="0" xr:uid="{BB0E6AA4-FE1A-3549-8129-47990DD9B8C4}">
      <text>
        <r>
          <rPr>
            <sz val="9"/>
            <color rgb="FF000000"/>
            <rFont val="Tahoma"/>
            <family val="2"/>
          </rPr>
          <t>Enter "United States" for United States of America; no restrictions for other countries.</t>
        </r>
      </text>
    </comment>
    <comment ref="I21" authorId="0" shapeId="0" xr:uid="{33DD6FAA-01B6-5642-BE25-7086A70787D2}">
      <text>
        <r>
          <rPr>
            <sz val="9"/>
            <color indexed="81"/>
            <rFont val="Tahoma"/>
            <family val="2"/>
          </rPr>
          <t>Select the use with the greatest floor area devoted to it. Refer to Appendix C of the User Guide if needed.</t>
        </r>
      </text>
    </comment>
    <comment ref="J21" authorId="0" shapeId="0" xr:uid="{4577C886-7E75-E94E-9627-0E0A2EBCDF46}">
      <text>
        <r>
          <rPr>
            <sz val="9"/>
            <color rgb="FF000000"/>
            <rFont val="Tahoma"/>
            <family val="2"/>
          </rPr>
          <t>Select the most appropriate description.  A pure horizontal expansion of an existing building is generally considered New Construction. See User Guide for details.</t>
        </r>
      </text>
    </comment>
    <comment ref="K21" authorId="0" shapeId="0" xr:uid="{0E1F7230-D93A-724D-B4FA-6959DB8124E9}">
      <text>
        <r>
          <rPr>
            <sz val="9"/>
            <color rgb="FF000000"/>
            <rFont val="Tahoma"/>
            <family val="2"/>
          </rPr>
          <t>The year in which all punch list work and final inspections were completed or are anticipated to be completed.</t>
        </r>
      </text>
    </comment>
    <comment ref="M21" authorId="0" shapeId="0" xr:uid="{6207374A-672C-3E47-AC98-48E598076F81}">
      <text>
        <r>
          <rPr>
            <sz val="9"/>
            <color rgb="FF000000"/>
            <rFont val="Tahoma"/>
            <family val="2"/>
          </rPr>
          <t>Unless specifically designed for a different buidling life, use 60 years as a default assumption.</t>
        </r>
      </text>
    </comment>
    <comment ref="N21" authorId="0" shapeId="0" xr:uid="{EBFB2B4E-A051-664D-BAA2-64B51BE4D04C}">
      <text>
        <r>
          <rPr>
            <sz val="9"/>
            <color indexed="81"/>
            <rFont val="Tahoma"/>
            <family val="2"/>
          </rPr>
          <t>Total horizontal area, measured in plan, taken to the outer edge of the exterior envelope. For renovation projects, the gross area shall represent the total area of the existing building being renovated/retrofitted and any new area added.</t>
        </r>
      </text>
    </comment>
    <comment ref="O21" authorId="0" shapeId="0" xr:uid="{B3CFD3F2-9550-9E45-B363-367698C5AE04}">
      <text>
        <r>
          <rPr>
            <sz val="9"/>
            <color indexed="81"/>
            <rFont val="Tahoma"/>
            <family val="2"/>
          </rPr>
          <t>Match the quantity "h" per ASCE 7 wind loading provisions.</t>
        </r>
      </text>
    </comment>
    <comment ref="P21" authorId="0" shapeId="0" xr:uid="{1F496062-736D-144F-81F7-B49BF86B1FE7}">
      <text>
        <r>
          <rPr>
            <sz val="9"/>
            <color indexed="81"/>
            <rFont val="Tahoma"/>
            <family val="2"/>
          </rPr>
          <t>A story above the grade plane is one in which "the floor or roof surface at the top of the story is more than 6 ft above grade plane or is more than 12 ft above the finished ground level at any point on the perimeter of the structure. For renovation projects, the number of stories shall be that of the total completed building, including the existing structure and any additions. See User Guide for details.</t>
        </r>
      </text>
    </comment>
    <comment ref="Q21" authorId="0" shapeId="0" xr:uid="{A6277FF5-5D55-E749-98A5-FAC2DE466F44}">
      <text>
        <r>
          <rPr>
            <sz val="9"/>
            <color indexed="81"/>
            <rFont val="Tahoma"/>
            <family val="2"/>
          </rPr>
          <t>Stories below grade shall be any stories below those considered above grade as defined in Number of Stories, Above Grade.</t>
        </r>
      </text>
    </comment>
    <comment ref="Z21" authorId="0" shapeId="0" xr:uid="{842F1955-104E-7747-9CCE-F9A37874184C}">
      <text>
        <r>
          <rPr>
            <sz val="9"/>
            <color indexed="81"/>
            <rFont val="Tahoma"/>
            <family val="2"/>
          </rPr>
          <t>The Primary Horizontal Gravity System is defined as the system comprising at least 2/3 of the combined floor and roof area of the superstructure (excluding the slab at grade). See User Guide for details.</t>
        </r>
      </text>
    </comment>
    <comment ref="AA21" authorId="0" shapeId="0" xr:uid="{FF681BA2-A66A-5E45-9472-BA15B3C249D5}">
      <text>
        <r>
          <rPr>
            <sz val="9"/>
            <color indexed="81"/>
            <rFont val="Tahoma"/>
            <family val="2"/>
          </rPr>
          <t>For mixed vertical systems, the Primary Vertical Gravity System is defined as the system comprising at least 2/3 of the combined floor and roof area of the superstructure (excluding the slab at grade). See User Guide for details.</t>
        </r>
      </text>
    </comment>
    <comment ref="AB21" authorId="0" shapeId="0" xr:uid="{EE746192-8F2E-E24B-8262-E5C9865B20A0}">
      <text>
        <r>
          <rPr>
            <sz val="9"/>
            <color indexed="81"/>
            <rFont val="Tahoma"/>
            <family val="2"/>
          </rPr>
          <t>For mixed lateral systems, the Primary Lateral System is defined as the system comprising at least 2/3 of the combined floor and roof area of the superstructure (excluding the slab at grade). See User Guide for details.</t>
        </r>
      </text>
    </comment>
    <comment ref="AE21" authorId="0" shapeId="0" xr:uid="{884985B6-0ADD-794C-BC32-66EAFAA21CFE}">
      <text>
        <r>
          <rPr>
            <sz val="9"/>
            <color rgb="FF000000"/>
            <rFont val="Tahoma"/>
            <family val="2"/>
          </rPr>
          <t>Select the building's primary foundation type.</t>
        </r>
      </text>
    </comment>
    <comment ref="AF21" authorId="0" shapeId="0" xr:uid="{D9377034-DAE6-C14A-AAD3-3C0736188126}">
      <text>
        <r>
          <rPr>
            <sz val="9"/>
            <color rgb="FF000000"/>
            <rFont val="Tahoma"/>
            <family val="2"/>
          </rPr>
          <t>These are the most common tools used in North America. See the User Guide LCA Tools section for more details.</t>
        </r>
      </text>
    </comment>
    <comment ref="AH21" authorId="0" shapeId="0" xr:uid="{6B365287-EF55-4544-9360-1CEF3C41368E}">
      <text>
        <r>
          <rPr>
            <sz val="9"/>
            <color rgb="FF000000"/>
            <rFont val="Tahoma"/>
            <family val="2"/>
          </rPr>
          <t>For the GWP entry fields below, please exclude biogenic carbon. Most LCA tools and EPDs report biogenic carbon separately.  If you are not sure whether your results include biogenic carbon, enter results as "excluding biogenic carbon"</t>
        </r>
      </text>
    </comment>
    <comment ref="AP21" authorId="0" shapeId="0" xr:uid="{B19E3D5B-BD83-9247-9DF0-755552AEFD19}">
      <text>
        <r>
          <rPr>
            <sz val="9"/>
            <color indexed="81"/>
            <rFont val="Tahoma"/>
            <family val="2"/>
          </rPr>
          <t>For the GWP entry fields below, please include biogenic carbon. Most LCA tools and EPDs report biogenic carbon separately.  If you are not sure whether your results include biogenic carbon, enter results as "excluding biogenic carbon"</t>
        </r>
      </text>
    </comment>
    <comment ref="AH22" authorId="0" shapeId="0" xr:uid="{944C1B4E-FB7B-B741-AFC1-24ABF83ED996}">
      <text>
        <r>
          <rPr>
            <sz val="9"/>
            <color rgb="FF000000"/>
            <rFont val="Tahoma"/>
            <family val="2"/>
          </rPr>
          <t xml:space="preserve">This value must not be zero.  It is THE KEY VALUE that the SE 2050 Database is collecting. Only include GWP from the "Product Stage" A1-A3, which are the life-cycle modules typically covered in an EPD.  This also means that EPDs and tools strictly utilizing EPDs (ECOM, EC3, and Beacon) will NOT have results to enter forA4, A5, and stages B, C or D in the SE 2050 Database.
</t>
        </r>
        <r>
          <rPr>
            <sz val="9"/>
            <color rgb="FF000000"/>
            <rFont val="Tahoma"/>
            <family val="2"/>
          </rPr>
          <t xml:space="preserve">
</t>
        </r>
        <r>
          <rPr>
            <sz val="9"/>
            <color rgb="FF000000"/>
            <rFont val="Tahoma"/>
            <family val="2"/>
          </rPr>
          <t xml:space="preserve">The GWP should only include structural components noted under "Building Substructure Components" and "Building Superstructure Components." 
</t>
        </r>
        <r>
          <rPr>
            <sz val="9"/>
            <color rgb="FF000000"/>
            <rFont val="Tahoma"/>
            <family val="2"/>
          </rPr>
          <t xml:space="preserve">
</t>
        </r>
        <r>
          <rPr>
            <sz val="9"/>
            <color rgb="FF000000"/>
            <rFont val="Tahoma"/>
            <family val="2"/>
          </rPr>
          <t xml:space="preserve">See Appendix B of the User Guide for where to find this value in the results of the most used LCA software tools.
</t>
        </r>
      </text>
    </comment>
    <comment ref="AI22" authorId="0" shapeId="0" xr:uid="{4486139A-1B87-2049-8C4E-244FE1331080}">
      <text>
        <r>
          <rPr>
            <sz val="9"/>
            <color indexed="81"/>
            <rFont val="Tahoma"/>
            <family val="2"/>
          </rPr>
          <t>Include GWP of the "Transportation" stage if reported by the LCA tool.  This includes transporting materials from their final manufacturing location to the project site.  If the tool used does not include A4, leave blank.  For example, Beacon, Quartz, ECOM and EPDs do not include A4.  EC3 only includes it if added with user inputs.</t>
        </r>
      </text>
    </comment>
    <comment ref="AJ22" authorId="0" shapeId="0" xr:uid="{4BF6C5A1-CE7F-8944-A255-14C43E1B1F3C}">
      <text>
        <r>
          <rPr>
            <sz val="9"/>
            <color indexed="81"/>
            <rFont val="Tahoma"/>
            <family val="2"/>
          </rPr>
          <t>Include GWP of the "Construction" stage if reported by the LCA tool. This includes emissions from on-site construction activities.  If the tool used does not include A5, leave blank.</t>
        </r>
      </text>
    </comment>
    <comment ref="AK22" authorId="0" shapeId="0" xr:uid="{85C8BD04-2765-DD4F-B8E0-3D1EB95C6F94}">
      <text>
        <r>
          <rPr>
            <sz val="9"/>
            <color indexed="81"/>
            <rFont val="Tahoma"/>
            <family val="2"/>
          </rPr>
          <t>Enter the GWP from all B stage life-cycle modules reported by the LCA tool, even if the tool does not include all B stage modules. For instance, if only B2 and B4 modules are reported, input the sum of B2 and B4 here. If the tool used does not include any B stage GWP, leave blank.</t>
        </r>
      </text>
    </comment>
    <comment ref="AL22" authorId="0" shapeId="0" xr:uid="{795F9736-3A60-4947-8E7A-97E722F06D6E}">
      <text>
        <r>
          <rPr>
            <sz val="9"/>
            <color rgb="FF000000"/>
            <rFont val="Tahoma"/>
            <family val="2"/>
          </rPr>
          <t>Enter the GWP from all C stage life-cycle modules reported by the LCA tool, even if the tool does not include all C stage modules. For instance, if only C2 to C4 modules are reported, input the sum of C2 to C4 here.  If the tool used does not include any C stage GWP, leave blank.</t>
        </r>
      </text>
    </comment>
    <comment ref="AM22" authorId="0" shapeId="0" xr:uid="{869F0BEE-AAB1-2D4E-AF71-04F63F299E8D}">
      <text>
        <r>
          <rPr>
            <sz val="9"/>
            <color rgb="FF000000"/>
            <rFont val="Tahoma"/>
            <family val="2"/>
          </rPr>
          <t>Some LCA tools report module D values. If included report here.</t>
        </r>
      </text>
    </comment>
    <comment ref="AN22" authorId="0" shapeId="0" xr:uid="{A6518DB4-5516-6946-9AE0-CACEB28688DD}">
      <text>
        <r>
          <rPr>
            <sz val="9"/>
            <color rgb="FF000000"/>
            <rFont val="Tahoma"/>
            <family val="2"/>
          </rPr>
          <t>This the sum of GWP entered, for stages A-C excluding biogenic carbon.</t>
        </r>
      </text>
    </comment>
    <comment ref="AO22" authorId="0" shapeId="0" xr:uid="{81C92C2B-D148-8347-81FD-F35A90FD0E31}">
      <text>
        <r>
          <rPr>
            <sz val="9"/>
            <color rgb="FF000000"/>
            <rFont val="Tahoma"/>
            <family val="2"/>
          </rPr>
          <t>This the Total GWP divided by gross square footage and converted to units of (kgCO2e/m^2), excluding biogenic carbon.</t>
        </r>
      </text>
    </comment>
    <comment ref="AP22" authorId="0" shapeId="0" xr:uid="{26771D66-D239-E54C-9F59-25BB1B06D026}">
      <text>
        <r>
          <rPr>
            <sz val="9"/>
            <color rgb="FF000000"/>
            <rFont val="Tahoma"/>
            <family val="2"/>
          </rPr>
          <t xml:space="preserve">This value must not be zero.  It is THE KEY VALUE that the SE 2050 Database is collecting. Only include GWP from the "Product Stage" A1-A3, which are the life-cycle modules typically covered in an EPD.  This also means that EPDs and tools strictly utilizing EPDs (ECOM, EC3, and Beacon) will NOT have results to enter forA4, A5, and stages B, C or D in the SE 2050 Database.
</t>
        </r>
        <r>
          <rPr>
            <sz val="9"/>
            <color rgb="FF000000"/>
            <rFont val="Tahoma"/>
            <family val="2"/>
          </rPr>
          <t xml:space="preserve">
</t>
        </r>
        <r>
          <rPr>
            <sz val="9"/>
            <color rgb="FF000000"/>
            <rFont val="Tahoma"/>
            <family val="2"/>
          </rPr>
          <t xml:space="preserve">The GWP should only include structural components noted under "Building Substructure Components" and "Building Superstructure Components." 
</t>
        </r>
        <r>
          <rPr>
            <sz val="9"/>
            <color rgb="FF000000"/>
            <rFont val="Tahoma"/>
            <family val="2"/>
          </rPr>
          <t xml:space="preserve">
</t>
        </r>
        <r>
          <rPr>
            <sz val="9"/>
            <color rgb="FF000000"/>
            <rFont val="Tahoma"/>
            <family val="2"/>
          </rPr>
          <t xml:space="preserve">See Appendix B of the User Guide for where to find this value in the results of the most used LCA software tools.
</t>
        </r>
      </text>
    </comment>
    <comment ref="AQ22" authorId="0" shapeId="0" xr:uid="{8CA09A63-CF0B-9C42-8006-1B85ACFEAF7E}">
      <text>
        <r>
          <rPr>
            <sz val="9"/>
            <color rgb="FF000000"/>
            <rFont val="Tahoma"/>
            <family val="2"/>
          </rPr>
          <t>Include GWP of the "Transportation" stage if reported by the LCA tool.  This includes transporting materials from their final manufacturing location to the project site.  If the tool used does not include A4, leave blank.  For example, Beacon, Quartz, ECOM and EPDs do not include A4.  EC3 only includes it if added with user inputs.</t>
        </r>
      </text>
    </comment>
    <comment ref="AR22" authorId="0" shapeId="0" xr:uid="{AAE0F6EC-56CD-EB4C-BCE5-A26B63A9B971}">
      <text>
        <r>
          <rPr>
            <sz val="9"/>
            <color indexed="81"/>
            <rFont val="Tahoma"/>
            <family val="2"/>
          </rPr>
          <t>Include GWP of the "Construction" stage if reported by the LCA tool. This includes emissions from on-site construction activities.  If the tool used does not include A5, leave blank.</t>
        </r>
      </text>
    </comment>
    <comment ref="AS22" authorId="0" shapeId="0" xr:uid="{6FF348F3-7751-9C49-B81F-C4404F0307E7}">
      <text>
        <r>
          <rPr>
            <sz val="9"/>
            <color indexed="81"/>
            <rFont val="Tahoma"/>
            <family val="2"/>
          </rPr>
          <t>Enter the GWP from all B stage life-cycle modules reported by the LCA tool, even if the tool does not include all B stage modules. For instance, if only B2 and B4 modules are reported, input the sum of B2 and B4 here. If the tool used does not include any B stage GWP, leave blank.</t>
        </r>
      </text>
    </comment>
    <comment ref="AT22" authorId="0" shapeId="0" xr:uid="{FEB64584-7DA3-DD44-BF79-4A45D4949B6C}">
      <text>
        <r>
          <rPr>
            <sz val="9"/>
            <color rgb="FF000000"/>
            <rFont val="Tahoma"/>
            <family val="2"/>
          </rPr>
          <t>Enter the GWP from all C stage life-cycle modules reported by the LCA tool, even if the tool does not include all C stage modules. For instance, if only C2 to C4 modules are reported, input the sum of C2 to C4 here.  If the tool used does not include any C stage GWP, leave blank.</t>
        </r>
      </text>
    </comment>
    <comment ref="AU22" authorId="0" shapeId="0" xr:uid="{D1EF1AE8-0BCA-E549-9A46-536B8FFA65D8}">
      <text>
        <r>
          <rPr>
            <sz val="9"/>
            <color indexed="81"/>
            <rFont val="Tahoma"/>
            <family val="2"/>
          </rPr>
          <t>Some LCA tools report module D values. If included report here.</t>
        </r>
      </text>
    </comment>
    <comment ref="AV22" authorId="0" shapeId="0" xr:uid="{2E1C8F43-E9A1-C045-A513-70A502CBB348}">
      <text>
        <r>
          <rPr>
            <sz val="9"/>
            <color indexed="81"/>
            <rFont val="Tahoma"/>
            <family val="2"/>
          </rPr>
          <t>This the sum of GWP entered, for stages A-C including biogenic carbon.</t>
        </r>
      </text>
    </comment>
    <comment ref="AW22" authorId="0" shapeId="0" xr:uid="{23B44CB6-7145-5E4A-B5F8-5334DDDCB124}">
      <text>
        <r>
          <rPr>
            <sz val="9"/>
            <color rgb="FF000000"/>
            <rFont val="Tahoma"/>
            <family val="2"/>
          </rPr>
          <t>This the Total GWP divided by gross square footage and converted to units of (kgCO2e/m^2), including biogenic carbon.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<sst xmlns="http://schemas.openxmlformats.org/spreadsheetml/2006/main" count="894" uniqueCount="344">
  <si>
    <t>Data Type</t>
  </si>
  <si>
    <t>Project Information</t>
  </si>
  <si>
    <t>Structural System Information</t>
  </si>
  <si>
    <t>Global Warming Potential Data</t>
  </si>
  <si>
    <r>
      <rPr>
        <b/>
        <sz val="16"/>
        <color theme="1"/>
        <rFont val="Calibri"/>
        <family val="2"/>
      </rPr>
      <t xml:space="preserve">Structural Material Quantities </t>
    </r>
    <r>
      <rPr>
        <sz val="10"/>
        <color theme="1"/>
        <rFont val="Calibri"/>
        <family val="2"/>
      </rPr>
      <t>(Optional - enter "Material" in Column B)</t>
    </r>
    <r>
      <rPr>
        <b/>
        <sz val="16"/>
        <color theme="1"/>
        <rFont val="Calibri"/>
        <family val="2"/>
      </rPr>
      <t xml:space="preserve">
</t>
    </r>
  </si>
  <si>
    <t>Data Field in Database:</t>
  </si>
  <si>
    <r>
      <rPr>
        <b/>
        <sz val="11"/>
        <color theme="1"/>
        <rFont val="Calibri"/>
        <family val="2"/>
      </rPr>
      <t xml:space="preserve">N/A
</t>
    </r>
    <r>
      <rPr>
        <b/>
        <i/>
        <sz val="11"/>
        <color theme="1"/>
        <rFont val="Calibri"/>
        <family val="2"/>
      </rPr>
      <t>This column used for spreadsheet import only</t>
    </r>
  </si>
  <si>
    <t>Project Name</t>
  </si>
  <si>
    <t>Address</t>
  </si>
  <si>
    <t>City</t>
  </si>
  <si>
    <t>State</t>
  </si>
  <si>
    <t>Country</t>
  </si>
  <si>
    <t>ZIP Code</t>
  </si>
  <si>
    <t>Primary Building Use Type</t>
  </si>
  <si>
    <t>Construction Type</t>
  </si>
  <si>
    <t>Construction Year Completed (or Anticipated)</t>
  </si>
  <si>
    <t>Project Phase at LCA</t>
  </si>
  <si>
    <t>Expected Building Life (years)</t>
  </si>
  <si>
    <t>Gross Square Footage (ft2)</t>
  </si>
  <si>
    <t>Mean Roof Height (feet)</t>
  </si>
  <si>
    <t>Number of Stories, Above Grade</t>
  </si>
  <si>
    <t>Number of Stories, Below Grade</t>
  </si>
  <si>
    <t>Typical Column Grid, Long Direction (feet)</t>
  </si>
  <si>
    <t>Typical Column Grid, Short Direction (feet)</t>
  </si>
  <si>
    <t>Risk Category</t>
  </si>
  <si>
    <t>Typical Floor Live Load (psf)</t>
  </si>
  <si>
    <t>Ground Snow Load (psf)</t>
  </si>
  <si>
    <t>Ultimate Wind Speed (mph)</t>
  </si>
  <si>
    <t>Seismic Site Class</t>
  </si>
  <si>
    <t>Seismic Design Category</t>
  </si>
  <si>
    <t>Primary Horizontal Gravity System</t>
  </si>
  <si>
    <t>Primary Vertical Gravity System</t>
  </si>
  <si>
    <t>Primary Lateral System</t>
  </si>
  <si>
    <t>Podium</t>
  </si>
  <si>
    <t>Allowable Soil Bearing Pressure (psf)</t>
  </si>
  <si>
    <t>Foundation Type</t>
  </si>
  <si>
    <t>Total GWP with negative biogenic carbo(kg-CO2e)</t>
  </si>
  <si>
    <t>LCA Tool</t>
  </si>
  <si>
    <t>Year LCA was performed</t>
  </si>
  <si>
    <r>
      <rPr>
        <b/>
        <sz val="11"/>
        <color theme="1"/>
        <rFont val="Calibri"/>
        <family val="2"/>
      </rPr>
      <t xml:space="preserve">Building Substructure Components
</t>
    </r>
    <r>
      <rPr>
        <sz val="9"/>
        <color theme="1"/>
        <rFont val="Calibri"/>
        <family val="2"/>
      </rPr>
      <t>* Required (if applicable to project)
** Foundations must be included - Choose either 'Deep Foundation' or 'Shallow Foundation'</t>
    </r>
  </si>
  <si>
    <r>
      <rPr>
        <b/>
        <sz val="11"/>
        <color theme="1"/>
        <rFont val="Calibri"/>
        <family val="2"/>
      </rPr>
      <t xml:space="preserve">Building Superstructure Components
</t>
    </r>
    <r>
      <rPr>
        <sz val="9"/>
        <color theme="1"/>
        <rFont val="Calibri"/>
        <family val="2"/>
      </rPr>
      <t>* Required (if applicable to project)
** Foundations must be included - Choose either 'Deep Foundation' or 'Shallow Foundation'</t>
    </r>
  </si>
  <si>
    <t>LCA Stages included</t>
  </si>
  <si>
    <t>Biogenic Carbon included?</t>
  </si>
  <si>
    <t>Biogenic Carbon GWP (kg-CO2e)</t>
  </si>
  <si>
    <t>Show anonymized Project GWP Intensity on dashboard</t>
  </si>
  <si>
    <t>Material</t>
  </si>
  <si>
    <r>
      <rPr>
        <b/>
        <sz val="11"/>
        <color theme="1"/>
        <rFont val="Calibri"/>
        <family val="2"/>
      </rPr>
      <t xml:space="preserve">Type
</t>
    </r>
    <r>
      <rPr>
        <sz val="11"/>
        <color theme="1"/>
        <rFont val="Calibri"/>
        <family val="2"/>
      </rPr>
      <t>(Input options vary by Material)</t>
    </r>
  </si>
  <si>
    <r>
      <rPr>
        <b/>
        <sz val="11"/>
        <color theme="1"/>
        <rFont val="Calibri"/>
        <family val="2"/>
      </rPr>
      <t xml:space="preserve">Quantity
</t>
    </r>
    <r>
      <rPr>
        <sz val="11"/>
        <color theme="1"/>
        <rFont val="Calibri"/>
        <family val="2"/>
      </rPr>
      <t>(units vary - see User Guide)</t>
    </r>
  </si>
  <si>
    <r>
      <rPr>
        <b/>
        <sz val="11"/>
        <color theme="1"/>
        <rFont val="Calibri"/>
        <family val="2"/>
      </rPr>
      <t xml:space="preserve">Portland Cement Content (pcy)
</t>
    </r>
    <r>
      <rPr>
        <sz val="11"/>
        <color theme="1"/>
        <rFont val="Calibri"/>
        <family val="2"/>
      </rPr>
      <t>Concrete materials only</t>
    </r>
  </si>
  <si>
    <t>Data Sub-Field (if applicable):</t>
  </si>
  <si>
    <t>Deep Foundation**</t>
  </si>
  <si>
    <t>Shallow Foundation**</t>
  </si>
  <si>
    <t>Slabs*</t>
  </si>
  <si>
    <t>Walls*</t>
  </si>
  <si>
    <t>Other: Embedded Steel Elements</t>
  </si>
  <si>
    <t>Columns*</t>
  </si>
  <si>
    <t>Beams*</t>
  </si>
  <si>
    <t>Slab/Deck*</t>
  </si>
  <si>
    <t>Vertical Bracing*</t>
  </si>
  <si>
    <t>Other: Connections</t>
  </si>
  <si>
    <t>Other: Miscellaneous Steel</t>
  </si>
  <si>
    <t>Other: Fireproofing</t>
  </si>
  <si>
    <t>A1-A3</t>
  </si>
  <si>
    <t>A4</t>
  </si>
  <si>
    <t>A5</t>
  </si>
  <si>
    <t>B1-B5</t>
  </si>
  <si>
    <t>C1-C4</t>
  </si>
  <si>
    <t>D</t>
  </si>
  <si>
    <t>(visible only to SE 2050 signatory firms)</t>
  </si>
  <si>
    <t>Allowed Inputs :</t>
  </si>
  <si>
    <t>Project</t>
  </si>
  <si>
    <t>(No restrictions)</t>
  </si>
  <si>
    <t>(Enter two-letter</t>
  </si>
  <si>
    <t>(Enter "United</t>
  </si>
  <si>
    <t>(Use 5-digit ZIP</t>
  </si>
  <si>
    <t>Office</t>
  </si>
  <si>
    <t>New Construction</t>
  </si>
  <si>
    <t>(Any integer</t>
  </si>
  <si>
    <t>Concept</t>
  </si>
  <si>
    <t>(Any positive number)</t>
  </si>
  <si>
    <t>(Any non-</t>
  </si>
  <si>
    <t xml:space="preserve"> I (low risk to human life)</t>
  </si>
  <si>
    <t>A</t>
  </si>
  <si>
    <t>Concrete: PT Framing</t>
  </si>
  <si>
    <t>Concrete: CIP</t>
  </si>
  <si>
    <t>Concrete: Shear Walls</t>
  </si>
  <si>
    <t>Not a podium building</t>
  </si>
  <si>
    <t>Shallow Foundations</t>
  </si>
  <si>
    <t>(Any number)</t>
  </si>
  <si>
    <t>Athena IE</t>
  </si>
  <si>
    <t>(Any integer between</t>
  </si>
  <si>
    <t>Yes</t>
  </si>
  <si>
    <t>(any number; leave</t>
  </si>
  <si>
    <r>
      <rPr>
        <b/>
        <sz val="11"/>
        <color rgb="FF000000"/>
        <rFont val="Calibri"/>
        <family val="2"/>
      </rPr>
      <t xml:space="preserve">2500 PSI; 3000 PSI; 4000 PSI; 5000 PSI; 6000 PSI; 8000 PSI; 3000 PSI LW; 4000 PSI LW; 5000 PSI LW   </t>
    </r>
    <r>
      <rPr>
        <i/>
        <sz val="11"/>
        <color rgb="FF000000"/>
        <rFont val="Calibri"/>
        <family val="2"/>
      </rPr>
      <t xml:space="preserve"> [All in units of Cubic Yards]</t>
    </r>
  </si>
  <si>
    <t>abbreviation</t>
  </si>
  <si>
    <t>States" for</t>
  </si>
  <si>
    <t>code for US</t>
  </si>
  <si>
    <t>Public Assembly</t>
  </si>
  <si>
    <t>Major Renovation of Existing Building</t>
  </si>
  <si>
    <t>between</t>
  </si>
  <si>
    <t>Schematic</t>
  </si>
  <si>
    <t>negative</t>
  </si>
  <si>
    <t xml:space="preserve"> II (all buildings and other structures)</t>
  </si>
  <si>
    <t>B</t>
  </si>
  <si>
    <t>Concrete: Non-PT Framing</t>
  </si>
  <si>
    <t>Concrete: Precast</t>
  </si>
  <si>
    <t>Concrete: Moment Frames</t>
  </si>
  <si>
    <t>Primary system defined above is on a podium</t>
  </si>
  <si>
    <t>Deep Foundations &lt; 50'/15m</t>
  </si>
  <si>
    <t>Tally</t>
  </si>
  <si>
    <t>2000 and 2050,</t>
  </si>
  <si>
    <t>No</t>
  </si>
  <si>
    <t xml:space="preserve">blank if biogenic </t>
  </si>
  <si>
    <r>
      <rPr>
        <b/>
        <sz val="11"/>
        <color rgb="FF000000"/>
        <rFont val="Calibri"/>
        <family val="2"/>
      </rPr>
      <t xml:space="preserve">Rebar; Welded Wire Reinforcement; Post Tensioning     </t>
    </r>
    <r>
      <rPr>
        <i/>
        <sz val="11"/>
        <color rgb="FF000000"/>
        <rFont val="Calibri"/>
        <family val="2"/>
      </rPr>
      <t>[All in units of Tons]</t>
    </r>
  </si>
  <si>
    <t>for US states;</t>
  </si>
  <si>
    <t>United States</t>
  </si>
  <si>
    <t>addresses;</t>
  </si>
  <si>
    <t>Education</t>
  </si>
  <si>
    <t>Design Development</t>
  </si>
  <si>
    <t>number)</t>
  </si>
  <si>
    <t xml:space="preserve"> III (buildings with a substantial risk to cause economic impact and/or mass disruption)</t>
  </si>
  <si>
    <t>C</t>
  </si>
  <si>
    <t>Concrete: Other</t>
  </si>
  <si>
    <t>Primary system defined above is a podium</t>
  </si>
  <si>
    <t>Deep Foundations &gt; 50'/15m</t>
  </si>
  <si>
    <t>Beacon</t>
  </si>
  <si>
    <t>inclusive)</t>
  </si>
  <si>
    <t>carbon is not included)</t>
  </si>
  <si>
    <r>
      <rPr>
        <b/>
        <sz val="11"/>
        <color rgb="FF000000"/>
        <rFont val="Calibri"/>
        <family val="2"/>
      </rPr>
      <t xml:space="preserve">Normal Weight Masonry Block </t>
    </r>
    <r>
      <rPr>
        <i/>
        <sz val="11"/>
        <color rgb="FF000000"/>
        <rFont val="Calibri"/>
        <family val="2"/>
      </rPr>
      <t>[Tons]</t>
    </r>
    <r>
      <rPr>
        <b/>
        <sz val="11"/>
        <color rgb="FF000000"/>
        <rFont val="Calibri"/>
        <family val="2"/>
      </rPr>
      <t xml:space="preserve">; Light Weight Masonry Block </t>
    </r>
    <r>
      <rPr>
        <i/>
        <sz val="11"/>
        <color rgb="FF000000"/>
        <rFont val="Calibri"/>
        <family val="2"/>
      </rPr>
      <t>[Tons]</t>
    </r>
    <r>
      <rPr>
        <b/>
        <sz val="11"/>
        <color rgb="FF000000"/>
        <rFont val="Calibri"/>
        <family val="2"/>
      </rPr>
      <t xml:space="preserve">; Masonry Grout </t>
    </r>
    <r>
      <rPr>
        <i/>
        <sz val="11"/>
        <color rgb="FF000000"/>
        <rFont val="Calibri"/>
        <family val="2"/>
      </rPr>
      <t>[Cubic Yards]</t>
    </r>
    <r>
      <rPr>
        <b/>
        <sz val="11"/>
        <color rgb="FF000000"/>
        <rFont val="Calibri"/>
        <family val="2"/>
      </rPr>
      <t xml:space="preserve">; Mortar </t>
    </r>
    <r>
      <rPr>
        <i/>
        <sz val="11"/>
        <color rgb="FF000000"/>
        <rFont val="Calibri"/>
        <family val="2"/>
      </rPr>
      <t>[Cubic Yards]</t>
    </r>
  </si>
  <si>
    <t>no restrictions</t>
  </si>
  <si>
    <t>of America;</t>
  </si>
  <si>
    <t>Industrial</t>
  </si>
  <si>
    <t>Construction Documents</t>
  </si>
  <si>
    <t xml:space="preserve"> IV (buildings and other structures designated as essential facilities or the failure of which could pose a substantial hazard to the community)</t>
  </si>
  <si>
    <t>Steel: Columns</t>
  </si>
  <si>
    <t>Steel: Braced Frames</t>
  </si>
  <si>
    <t>Other Foundation System</t>
  </si>
  <si>
    <t>Quartz</t>
  </si>
  <si>
    <r>
      <rPr>
        <b/>
        <sz val="11"/>
        <color rgb="FF000000"/>
        <rFont val="Calibri"/>
        <family val="2"/>
      </rPr>
      <t xml:space="preserve">Rolled Steel Shapes; Plate Steel Fabrications; Tube Steel (HSS); Open Web Steel Joists; Steel Deck; Cold Formed Metal Framing     </t>
    </r>
    <r>
      <rPr>
        <i/>
        <sz val="11"/>
        <color rgb="FF000000"/>
        <rFont val="Calibri"/>
        <family val="2"/>
      </rPr>
      <t>[All in units of Tons]</t>
    </r>
  </si>
  <si>
    <t>for other states/</t>
  </si>
  <si>
    <t>for other</t>
  </si>
  <si>
    <t>Mercantile</t>
  </si>
  <si>
    <t>Construction</t>
  </si>
  <si>
    <t>E</t>
  </si>
  <si>
    <t>Steel: Frame + Concrete on Metal Deck</t>
  </si>
  <si>
    <t>Steel: Cold-Formed</t>
  </si>
  <si>
    <t>Steel: Moment Frames</t>
  </si>
  <si>
    <t>EC3</t>
  </si>
  <si>
    <r>
      <rPr>
        <b/>
        <sz val="11"/>
        <color rgb="FF000000"/>
        <rFont val="Calibri"/>
        <family val="2"/>
      </rPr>
      <t xml:space="preserve">Softwood Lumber; Softwood Plywood; Glulam; Cross Laminated Timber; Laminated Veneer Lumber; Wood I Joists     </t>
    </r>
    <r>
      <rPr>
        <i/>
        <sz val="11"/>
        <color rgb="FF000000"/>
        <rFont val="Calibri"/>
        <family val="2"/>
      </rPr>
      <t>[All in units of Cubic Feet, Except Wood I Joists in units of LBS]</t>
    </r>
  </si>
  <si>
    <t>provinces in</t>
  </si>
  <si>
    <t>countries)</t>
  </si>
  <si>
    <t>Multi-Family Residential</t>
  </si>
  <si>
    <t>Completed</t>
  </si>
  <si>
    <t>F</t>
  </si>
  <si>
    <t>Steel: Frame + Bare Metal Deck</t>
  </si>
  <si>
    <t>Steel: Other</t>
  </si>
  <si>
    <t>One Click</t>
  </si>
  <si>
    <t>other countries)</t>
  </si>
  <si>
    <t>Warehouse</t>
  </si>
  <si>
    <t>Wood: Mass Timber</t>
  </si>
  <si>
    <t>Light Frame Shear Panels</t>
  </si>
  <si>
    <t>Embodied Carbon Order of Magnitude (ECOM)</t>
  </si>
  <si>
    <t>Other</t>
  </si>
  <si>
    <t>Wood: Joists and Sheathing</t>
  </si>
  <si>
    <t>Wood: Light-Frame</t>
  </si>
  <si>
    <t>Masonry: Shear Walls</t>
  </si>
  <si>
    <t>eTool</t>
  </si>
  <si>
    <t>Public Order and Safety</t>
  </si>
  <si>
    <t>Wood: Engineered Panels</t>
  </si>
  <si>
    <t>Wood: Other</t>
  </si>
  <si>
    <t>Wood: Shear Panels</t>
  </si>
  <si>
    <t>Environmental Product Declarations (EPDs)</t>
  </si>
  <si>
    <t>Single-Family Residential</t>
  </si>
  <si>
    <t>Masonry</t>
  </si>
  <si>
    <t>Simapro</t>
  </si>
  <si>
    <t>Parking</t>
  </si>
  <si>
    <t>Other Material (not concrete, steel, or wood)</t>
  </si>
  <si>
    <t>Other Material (not concrete, steel, wood, or masonry)</t>
  </si>
  <si>
    <t>Lodging</t>
  </si>
  <si>
    <t>Health Care</t>
  </si>
  <si>
    <t>Project Data starts here:</t>
  </si>
  <si>
    <t>Bush School</t>
  </si>
  <si>
    <t>3400 E Harrison St</t>
  </si>
  <si>
    <t>Seattle</t>
  </si>
  <si>
    <t>Washington</t>
  </si>
  <si>
    <t>98112</t>
  </si>
  <si>
    <t>CASE STUDY:</t>
  </si>
  <si>
    <t>Location</t>
  </si>
  <si>
    <t>New building or Renovation project:</t>
  </si>
  <si>
    <t>Construction Year (or Anticipated):</t>
  </si>
  <si>
    <t>Gross Square Footage (sq ft):</t>
  </si>
  <si>
    <t>Mean Roof Height (ft):</t>
  </si>
  <si>
    <t>Expected Building Life (years):</t>
  </si>
  <si>
    <t>Project Team</t>
  </si>
  <si>
    <t>PROJECT SUSTAINABILITY GOALS</t>
  </si>
  <si>
    <t>EMBODIED CARBON CALCULATION METHODOLOGY AND MATERIAL ASSUMPTIONS</t>
  </si>
  <si>
    <t>DESIGN &amp; PROCUREMENT EMBODIED CARBON REDUCTION STRATEGIES</t>
  </si>
  <si>
    <t>Describe the team’s embodied carbon reduction strategies. For example:
   Note other materials or structural systems considered during design and any measured differences in embodied carbon
   Structural design efficiencies explored to reduce embodied carbon and any measured differences in embodied carbon
   Embodied carbon-focused specification language
   EPDs provided for the project including the material and type of EPD (industry-average, product-specific, self-declared) and any measured differences in embodied carbon
   Responsible Material Sourcing Certifications
   Products Sourced Within 100 Miles of the Project Site</t>
  </si>
  <si>
    <t>KEY FINDINGS, RECOMMENDATIONS, AND LESSONS LEARNED</t>
  </si>
  <si>
    <t>Describe the team’s key findings, recommendations, and lessons learned. For example:
   What strategies were most effective in reducing embodied carbon?
   Which were less effective, or tried but without success?
   How can others apply these carbon reduction strategies to their own projects?
   Did the project run into any embodied carbon-related challenges during design or construction? How did the project team address these challenges?
   Other lessons learned or key findings?</t>
  </si>
  <si>
    <t>Concrete</t>
  </si>
  <si>
    <t>Steel Reinforcement</t>
  </si>
  <si>
    <t>Steel</t>
  </si>
  <si>
    <t>Timber</t>
  </si>
  <si>
    <t xml:space="preserve"> 2500 PSI</t>
  </si>
  <si>
    <t>Cubic Yards</t>
  </si>
  <si>
    <t xml:space="preserve"> Rebar</t>
  </si>
  <si>
    <t>Tons</t>
  </si>
  <si>
    <t xml:space="preserve"> Normal Weight Masonry Block</t>
  </si>
  <si>
    <t xml:space="preserve"> Rolled Steel Shapes</t>
  </si>
  <si>
    <t xml:space="preserve"> Softwood Lumber</t>
  </si>
  <si>
    <t xml:space="preserve"> 3000 PSI</t>
  </si>
  <si>
    <t xml:space="preserve"> Welded Wire Reinforcement</t>
  </si>
  <si>
    <t xml:space="preserve"> Light Weight Masonry Block</t>
  </si>
  <si>
    <t xml:space="preserve"> Plate Steel Fabrications</t>
  </si>
  <si>
    <t xml:space="preserve"> Softwood Plywood</t>
  </si>
  <si>
    <t xml:space="preserve"> 4000 PSI</t>
  </si>
  <si>
    <t xml:space="preserve"> Post Tensioning</t>
  </si>
  <si>
    <t xml:space="preserve"> Masonry Grout</t>
  </si>
  <si>
    <t xml:space="preserve"> Tube Steel (HSS)</t>
  </si>
  <si>
    <t xml:space="preserve"> Glulam</t>
  </si>
  <si>
    <t xml:space="preserve"> 5000 PSI</t>
  </si>
  <si>
    <t xml:space="preserve"> Mortar</t>
  </si>
  <si>
    <t xml:space="preserve"> Open Web Steel Joists</t>
  </si>
  <si>
    <t xml:space="preserve"> Cross Laminated Timber</t>
  </si>
  <si>
    <t xml:space="preserve"> 6000 PSI</t>
  </si>
  <si>
    <t xml:space="preserve"> Steel Deck</t>
  </si>
  <si>
    <t xml:space="preserve"> Laminated Veneer Lumber</t>
  </si>
  <si>
    <t xml:space="preserve"> 8000 PSI</t>
  </si>
  <si>
    <t xml:space="preserve"> Cold Formed Metal Framing</t>
  </si>
  <si>
    <t xml:space="preserve"> Wood I Joists</t>
  </si>
  <si>
    <t xml:space="preserve"> 3000 PSI LW</t>
  </si>
  <si>
    <t xml:space="preserve"> 4000 PSI LW</t>
  </si>
  <si>
    <t xml:space="preserve"> 5000 PSI LW</t>
  </si>
  <si>
    <t>LBS</t>
  </si>
  <si>
    <t>Architect</t>
  </si>
  <si>
    <t>Engineer</t>
  </si>
  <si>
    <t>Developer</t>
  </si>
  <si>
    <t>Suppliers</t>
  </si>
  <si>
    <t>Builder</t>
  </si>
  <si>
    <t>Include? (TRUE/FALSE)</t>
  </si>
  <si>
    <t>GWP INCLUSION</t>
  </si>
  <si>
    <r>
      <t>Response</t>
    </r>
    <r>
      <rPr>
        <i/>
        <sz val="11"/>
        <color theme="1"/>
        <rFont val="Arial"/>
        <family val="2"/>
        <scheme val="minor"/>
      </rPr>
      <t xml:space="preserve"> (Use Alt+Enter (or Option+Enter on Mac) to produce new paragraphs)</t>
    </r>
  </si>
  <si>
    <r>
      <t xml:space="preserve">Response </t>
    </r>
    <r>
      <rPr>
        <i/>
        <sz val="11"/>
        <color theme="1"/>
        <rFont val="Arial"/>
        <family val="2"/>
        <scheme val="minor"/>
      </rPr>
      <t>(Use Alt+Enter (or Option+Enter on Mac) to produce new paragraphs)</t>
    </r>
  </si>
  <si>
    <t>PROJECT BLURB</t>
  </si>
  <si>
    <t>Project Sustainability Goals</t>
  </si>
  <si>
    <t>Embodied Carbon Calculation Methodology and Material Assumptions</t>
  </si>
  <si>
    <t>Design &amp; Procurement Embodied Carbon Reduction Strategies</t>
  </si>
  <si>
    <t>Key Findings, Recommendations, and Lessons Learned</t>
  </si>
  <si>
    <t>Project Data</t>
  </si>
  <si>
    <t>Structural System Data</t>
  </si>
  <si>
    <t>Case Study Narratives</t>
  </si>
  <si>
    <t>Values according to "Import" tab; specify inclusion/exclusion in Column D</t>
  </si>
  <si>
    <t>Mithun</t>
  </si>
  <si>
    <t>DCI Engineers</t>
  </si>
  <si>
    <t>The Bush School</t>
  </si>
  <si>
    <t>Exxel Pacific</t>
  </si>
  <si>
    <t>Stoneway Concrete, PJ's Rebar, Blue Star Welding, Cascade Joinery, Freres Lumber</t>
  </si>
  <si>
    <r>
      <t xml:space="preserve">Describe the design team’s </t>
    </r>
    <r>
      <rPr>
        <i/>
        <sz val="10"/>
        <color theme="1"/>
        <rFont val="Arial"/>
        <family val="2"/>
      </rPr>
      <t>embodied carbon calculation methodology. For example:
   Project Phase at LCA
   LCA Tool &amp; Software Version
   Data Sources (e.g. LCI Data, Industry-Average EPDs, Product Specific EPDs)
   Total GWP
   Biogenic Carbon GWP (kg CO2e) if applicable
   Building Substructure &amp; Superstructure Components Included
   Other Elements Included/Excluded (not already addressed above)
   Significant LCA Material Assumptions</t>
    </r>
  </si>
  <si>
    <t>Provide a description of project sustainability goals (if any). For example:
   Planned or Achieved Green Building Rating System Certifications
   Additional Owner-Driven Sustainability Goals
   Specific Embodied Carbon Reduction Targets</t>
  </si>
  <si>
    <t>The LCA was performed on schematic-level drawings when steel and mass timber framing was considered for the two classroom levels above grade. DCI performed an embodied carbon assessment using a combination of industry-average and product-specific EPDs. The LCA was cradle to gate, so stages included A1-A3. Total calculated GWP is 330572 kg CO2e and total biogenic GWP is -133160 kg CO2e.
The infill stud wall framing and mechanical mezzanine was not included in this analysis. Industry-average EPDs were used for all structural elements except for Mass Plywood Panel. Freres’ product-specific EPD was used to identify the MPP embodied carbon impacts. The embodied carbon impact of the post-tensioning tendons was conservatively assumed as being twice that of fabricated reinforcing steel. We also assumed a 5% increase of overall steel tonnage to account for connections.</t>
  </si>
  <si>
    <t xml:space="preserve">During the schematic phase, the design team considered the option of concrete over metal deck supported by structural steel framing in lieu of mass plywood panel supported by glue laminated timber framing. The wood option demonstrated a 13% decrease in embodied carbon and 52% when considered biogenic carbon from cradle-to-gate.
The design team optimized wood fiber by determining the minimum beam width that didn’t impact head clearance. In addition, the beam spacing was chosen to maximize the utilization of the 2” thick mass plywood panels spanning across. Both of these structural design efficiencies promote material optimization and therefore embodied carbon reduction.
Concrete specification language included prescriptive supplementary cementitious requirements. The specifications required 50% fly ash for foundations, shotcrete walls, columns and shear walls and 20% fly ash for interior floor slabs. The supplier informed the design team they use slag in lieu of fly ash for all performance mixes. The supplier was able to offer 50% slag for the foundations, columns and retaining walls and 15% slag for the interior slab on grade, exterior slab on grade, sidewalks, PT slabs &amp; beams, and topping slabs. The submitted flatwork mixes utilized 15% slag instead of 20% slag due to the early age strength and finishing requirements. The shotcrete mixes did not utilize 50% fly ash or slag due to the concern that the concrete would not hang in place while shooting.
Freres’ Mass Plywood Panel products are American Tree Farm System certified.
The concrete materials were procured locally by Ash Grove Cement, Lefarge Cement and Glacier Northwest Aggregates. </t>
  </si>
  <si>
    <t>Image credit</t>
  </si>
  <si>
    <t>Lara Swimmer</t>
  </si>
  <si>
    <r>
      <t xml:space="preserve">Structural Material Quantities </t>
    </r>
    <r>
      <rPr>
        <sz val="10"/>
        <color theme="1"/>
        <rFont val="Calibri"/>
        <family val="2"/>
      </rPr>
      <t>(Optional - enter "Material" in Column B)</t>
    </r>
    <r>
      <rPr>
        <b/>
        <sz val="16"/>
        <color theme="1"/>
        <rFont val="Calibri"/>
        <family val="2"/>
      </rPr>
      <t xml:space="preserve">
</t>
    </r>
  </si>
  <si>
    <r>
      <t xml:space="preserve">N/A
</t>
    </r>
    <r>
      <rPr>
        <b/>
        <i/>
        <sz val="11"/>
        <color theme="1"/>
        <rFont val="Calibri"/>
        <family val="2"/>
      </rPr>
      <t>This column used for spreadsheet import only</t>
    </r>
  </si>
  <si>
    <t>Excluding Biogenic Carbon (kgCO2e)</t>
  </si>
  <si>
    <t>Including Biogenic Carbon (kgCO2e)</t>
  </si>
  <si>
    <r>
      <t xml:space="preserve">Building Substructure Components
</t>
    </r>
    <r>
      <rPr>
        <sz val="9"/>
        <color theme="1"/>
        <rFont val="Calibri"/>
        <family val="2"/>
      </rPr>
      <t>* Required (if applicable to project)
** Foundations must be included - Choose either 'Deep Foundation' or 'Shallow Foundation'</t>
    </r>
  </si>
  <si>
    <r>
      <t xml:space="preserve">Building Superstructure Components
</t>
    </r>
    <r>
      <rPr>
        <sz val="9"/>
        <color theme="1"/>
        <rFont val="Calibri"/>
        <family val="2"/>
      </rPr>
      <t xml:space="preserve">* Required (if applicable to project)
</t>
    </r>
  </si>
  <si>
    <r>
      <t xml:space="preserve">Type
</t>
    </r>
    <r>
      <rPr>
        <sz val="11"/>
        <color theme="1"/>
        <rFont val="Calibri"/>
        <family val="2"/>
      </rPr>
      <t>(Input options vary by Material)</t>
    </r>
  </si>
  <si>
    <r>
      <t xml:space="preserve">Quantity
</t>
    </r>
    <r>
      <rPr>
        <sz val="11"/>
        <color theme="1"/>
        <rFont val="Calibri"/>
        <family val="2"/>
      </rPr>
      <t>(units vary - see User Guide)</t>
    </r>
  </si>
  <si>
    <r>
      <t xml:space="preserve">Portland Cement Content (pcy)
</t>
    </r>
    <r>
      <rPr>
        <sz val="11"/>
        <color theme="1"/>
        <rFont val="Calibri"/>
        <family val="2"/>
      </rPr>
      <t>Concrete materials only</t>
    </r>
  </si>
  <si>
    <t>Total GWP, Stages A-C (kgCO2e)</t>
  </si>
  <si>
    <t>GWP Intensity, Stages A-C (kgCO2e/m2)</t>
  </si>
  <si>
    <t>Shallow Foundation</t>
  </si>
  <si>
    <t xml:space="preserve">(Any </t>
  </si>
  <si>
    <t>Calculated,</t>
  </si>
  <si>
    <r>
      <t xml:space="preserve">2500 PSI; 3000 PSI; 4000 PSI; 5000 PSI; 6000 PSI; 8000 PSI; 3000 PSI LW; 4000 PSI LW; 5000 PSI LW   </t>
    </r>
    <r>
      <rPr>
        <i/>
        <sz val="11"/>
        <color rgb="FF000000"/>
        <rFont val="Calibri"/>
        <family val="2"/>
      </rPr>
      <t xml:space="preserve"> [All in units of Cubic Yards]</t>
    </r>
  </si>
  <si>
    <t>Major Renovation of Existing Building: Vertical Expansion</t>
  </si>
  <si>
    <t>number</t>
  </si>
  <si>
    <t>do not modify</t>
  </si>
  <si>
    <r>
      <t xml:space="preserve">Rebar; Welded Wire Reinforcement; Post Tensioning     </t>
    </r>
    <r>
      <rPr>
        <i/>
        <sz val="11"/>
        <color rgb="FF000000"/>
        <rFont val="Calibri"/>
        <family val="2"/>
      </rPr>
      <t>[All in units of Tons]</t>
    </r>
  </si>
  <si>
    <t>Major Renovation of Existing Building: Structural Retrofit</t>
  </si>
  <si>
    <t>or blank)</t>
  </si>
  <si>
    <r>
      <t xml:space="preserve">Normal Weight Masonry Block </t>
    </r>
    <r>
      <rPr>
        <i/>
        <sz val="11"/>
        <color rgb="FF000000"/>
        <rFont val="Calibri"/>
        <family val="2"/>
      </rPr>
      <t>[Tons]</t>
    </r>
    <r>
      <rPr>
        <b/>
        <sz val="11"/>
        <color rgb="FF000000"/>
        <rFont val="Calibri"/>
        <family val="2"/>
      </rPr>
      <t xml:space="preserve">; Light Weight Masonry Block </t>
    </r>
    <r>
      <rPr>
        <i/>
        <sz val="11"/>
        <color rgb="FF000000"/>
        <rFont val="Calibri"/>
        <family val="2"/>
      </rPr>
      <t>[Tons]</t>
    </r>
    <r>
      <rPr>
        <b/>
        <sz val="11"/>
        <color rgb="FF000000"/>
        <rFont val="Calibri"/>
        <family val="2"/>
      </rPr>
      <t xml:space="preserve">; Masonry Grout </t>
    </r>
    <r>
      <rPr>
        <i/>
        <sz val="11"/>
        <color rgb="FF000000"/>
        <rFont val="Calibri"/>
        <family val="2"/>
      </rPr>
      <t>[Cubic Yards]</t>
    </r>
    <r>
      <rPr>
        <b/>
        <sz val="11"/>
        <color rgb="FF000000"/>
        <rFont val="Calibri"/>
        <family val="2"/>
      </rPr>
      <t xml:space="preserve">; Mortar </t>
    </r>
    <r>
      <rPr>
        <i/>
        <sz val="11"/>
        <color rgb="FF000000"/>
        <rFont val="Calibri"/>
        <family val="2"/>
      </rPr>
      <t>[Cubic Yards]</t>
    </r>
  </si>
  <si>
    <t>Major Renovation of Existing Building: Other</t>
  </si>
  <si>
    <r>
      <t xml:space="preserve">Rolled Steel Shapes; Plate Steel Fabrications; Tube Steel (HSS); Open Web Steel Joists; Steel Deck; Cold Formed Metal Framing     </t>
    </r>
    <r>
      <rPr>
        <i/>
        <sz val="11"/>
        <color rgb="FF000000"/>
        <rFont val="Calibri"/>
        <family val="2"/>
      </rPr>
      <t>[All in units of Tons]</t>
    </r>
  </si>
  <si>
    <r>
      <t xml:space="preserve">Softwood Lumber; Softwood Plywood; Glulam; Cross Laminated Timber; Laminated Veneer Lumber; Wood I Joists     </t>
    </r>
    <r>
      <rPr>
        <i/>
        <sz val="11"/>
        <color rgb="FF000000"/>
        <rFont val="Calibri"/>
        <family val="2"/>
      </rPr>
      <t>[All in units of Cubic Feet, Except Wood I Joists in units of LBS]</t>
    </r>
  </si>
  <si>
    <t>below row 200</t>
  </si>
  <si>
    <t>SPECIFY IMPORT SHEET</t>
  </si>
  <si>
    <t>Specify which import sheet contains the project data for the case study</t>
  </si>
  <si>
    <t>Do not modify rows 1-35 or Column A; these are for information only.</t>
  </si>
  <si>
    <t xml:space="preserve">Gray cells in rows 23-35 indicate allowed inputs (bold) or allowed input types (italics) for each column. </t>
  </si>
  <si>
    <t>Import case study project data using SE 2050 Database Import Spreadsheet Template (v1)</t>
  </si>
  <si>
    <t>Import case study project data using SE 2050 Database Import Spreadsheet Template (v1.1)</t>
  </si>
  <si>
    <t>A-C</t>
  </si>
  <si>
    <t>After completing the inputs above, proceed to the "Export" tab to review the final output.</t>
  </si>
  <si>
    <t>Paste an image that fits into cells A7-B7. Adjust height of row 7 to your liking.</t>
  </si>
  <si>
    <t>Add image credit here.</t>
  </si>
  <si>
    <t>Apply Row &gt; Height &gt; Autofit as needed.</t>
  </si>
  <si>
    <t>Case study template</t>
  </si>
  <si>
    <t>Instructions:</t>
  </si>
  <si>
    <t>2) Navigate to "Inputs" sheet to input more data and narratives in the yellow fields.</t>
  </si>
  <si>
    <t>3) Navigate to "Export" sheet to view any missing data in yellow, add an image, and follow other instructions in gray.</t>
  </si>
  <si>
    <t>After completing an Import sheet, navigate to "Inputs" to input other data, and "Export" for final review.</t>
  </si>
  <si>
    <t>Yellow fields indicate missing data from "Import" sheet or "Inputs" sheet. To preview the PDF, do a print preview.</t>
  </si>
  <si>
    <t>After checking the print preview, freely adjust this row height to force a page break before "Case Study Narratives" if needed.</t>
  </si>
  <si>
    <t>To preview the PDF, do a print preview. If exporting, omit the pages with gray cells.</t>
  </si>
  <si>
    <t>The client had a goal of achieving Net Zero Energy, Passive House US Certification and Salmon Safe Certification. Mass timber also provided an embodied carbon reduction that aligned with the school’s high sustainability goals.</t>
  </si>
  <si>
    <t>This project required the use of a concrete subgrade level to accommodate the sloping site, but the design team chose to utilize lower impact materials for the superstructure to promote embodied carbon reduction and project sustainability goals. Wood products generally have a lower embodied carbon footprint than steel and concrete, plus its lighter weight reduces material necessary at the foundations to support structural demands.
The design team met some challenges utilizing the mass plywood panel system, notably at the roof. The MPP was too thin to support the point loads of the roof screen, so the posts and kickers were intentionally placed to align with the glulam beam framing, however, additional solid blocking was required at non-beam locations. Additionally, the elevator hoistway on the roof required a jog in girder framing which greatly complicated the associated connections. Maintaining a regular grid, even around the elevator, is recommended to promote straightforward connections and installation.</t>
  </si>
  <si>
    <t>The Bush School superstructure consists of mass plywood panels with normal weight concrete topping supported by stick-frame shear walls, glulam columns and glulam beams. The substructure consists of a perimeter basement wall, concrete columns and concrete shear walls supporting the post-tensioned slab at grade.</t>
  </si>
  <si>
    <t>Manually adjust row height as needed.</t>
  </si>
  <si>
    <t>Number of Stories Above Grade:</t>
  </si>
  <si>
    <t>Number of Stories Below Grade:</t>
  </si>
  <si>
    <t>This project is a new, deep green classroom and commons building for a private K-12 school. The building includes ten classrooms, casual break-out areas, 400-seat multipurpose room with pre-function spaces, student lounge, student/faculty collaboration center, administrative offices and faculty work room.</t>
  </si>
  <si>
    <t>STRUCTURAL SYSTEM DESCRIPTION</t>
  </si>
  <si>
    <t>Optional short blurb about the project (&lt; 50 words), such as a description of the design goals, program, etc.</t>
  </si>
  <si>
    <t>Optional short description of the structural system(&lt; 50 words), to complement "Primary Horizontal Gravity System", "Primary Vertical Gravity System", "Primary Lateral System", and "Foundation Type" data fields provided.</t>
  </si>
  <si>
    <t>LCA Stages Included, for GWP intensity values above</t>
  </si>
  <si>
    <t>LCA Tool Used</t>
  </si>
  <si>
    <t>Import v1.01</t>
  </si>
  <si>
    <t>Fill in YELLOW CELLS on this sheet. Feel free to adjust row heights on this sheet as needed to view text.</t>
  </si>
  <si>
    <t>This sheet is a copy of "SE 2050 Database Import Spreadsheet Template", v1.01 (pre-December-2023). To input your data using a different version of the template, navigate to a different "Import" sheet.</t>
  </si>
  <si>
    <t>This sheet is a copy of "SE 2050 Database Import Spreadsheet Template", v1.11 (available from December 2023). To input your data using a different version of the template, navigate to a different "Import" sheet.</t>
  </si>
  <si>
    <t>Instructions and tips on column B in this column. Do not adjust column widths.</t>
  </si>
  <si>
    <t>Import v1.11</t>
  </si>
  <si>
    <t>v1.11</t>
  </si>
  <si>
    <t>v1.01</t>
  </si>
  <si>
    <t>This row height can be manually adjusted to accommodate pager breaks.</t>
  </si>
  <si>
    <t>PROJECT TEAM</t>
  </si>
  <si>
    <t>For this project team section, fill in as many or as few fields as you like.</t>
  </si>
  <si>
    <t>B21 is an optional field for Suppliers; provide under "Inputs" sheet. Apply Row &gt; Height &gt; Autofit as needed.</t>
  </si>
  <si>
    <t>Enter case study project information beginning at cell C36. This could be copy-pasted from your completed Template (v1.01). Or, manually input the values for bright blue fields.</t>
  </si>
  <si>
    <t>TRUE</t>
  </si>
  <si>
    <t>Enter case study project information beginning at cell C36. This could be copy-pasted from your completed Template (v1.11). Or, manually input the values for bright blue fields.</t>
  </si>
  <si>
    <t>*Tip: Import Spreadsheet v1.01 is more likely for projects submitted to the database pre-December-2023. v1.11 was released in December 2023.)</t>
  </si>
  <si>
    <t>1) Pick an "Import" sheet to input project data, either manually (only required fields in bright blue) or by copy-pasting a project row from an Import Spreadsheet*.</t>
  </si>
  <si>
    <t>B29 is an optional field for Structural System Description; provide under "Inputs" sheet. 
Apply Row &gt; Height &gt; Autofit as needed.</t>
  </si>
  <si>
    <t>Case Study Contact (name and/or email)</t>
  </si>
  <si>
    <t>B22 is an optional field for the contact person for the case study; provide under "Inputs" sheet. Apply Row &gt; Height &gt; Autofit as needed.</t>
  </si>
  <si>
    <r>
      <t>GWP Intensity, including biogenic carbon [kgCO2e/m</t>
    </r>
    <r>
      <rPr>
        <vertAlign val="superscript"/>
        <sz val="9"/>
        <color theme="1"/>
        <rFont val="Arial (Body)"/>
      </rPr>
      <t>2</t>
    </r>
    <r>
      <rPr>
        <sz val="9"/>
        <color theme="1"/>
        <rFont val="Arial"/>
        <family val="2"/>
        <scheme val="minor"/>
      </rPr>
      <t>]</t>
    </r>
  </si>
  <si>
    <r>
      <t>GWP Intensity, excluding biogenic carbon [kgCO2e/m</t>
    </r>
    <r>
      <rPr>
        <vertAlign val="superscript"/>
        <sz val="9"/>
        <color theme="1"/>
        <rFont val="Arial (Body)"/>
      </rPr>
      <t>2</t>
    </r>
    <r>
      <rPr>
        <sz val="9"/>
        <color theme="1"/>
        <rFont val="Arial"/>
        <family val="2"/>
        <scheme val="minor"/>
      </rPr>
      <t>]</t>
    </r>
  </si>
  <si>
    <t>last updated July 16,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</si>
</sst>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m\ d\,\ yyyy"/>
    <numFmt numFmtId="165" formatCode="0.0"/>
  </numFmts>
  <fonts count="71" x14ac:knownFonts="1">
    <font>
      <sz val="11"/>
      <color theme="1"/>
      <name val="Arial"/>
      <scheme val="minor"/>
    </font>
    <font>
      <sz val="11"/>
      <color theme="1"/>
      <name val="Calibri"/>
      <family val="2"/>
    </font>
    <font>
      <sz val="36"/>
      <color theme="1"/>
      <name val="Calibri"/>
      <family val="2"/>
    </font>
    <font>
      <b/>
      <sz val="24"/>
      <color theme="1"/>
      <name val="Calibri"/>
      <family val="2"/>
    </font>
    <font>
      <sz val="24"/>
      <color theme="1"/>
      <name val="Calibri"/>
      <family val="2"/>
    </font>
    <font>
      <sz val="18"/>
      <color theme="1"/>
      <name val="Calibri"/>
      <family val="2"/>
    </font>
    <font>
      <b/>
      <u/>
      <sz val="12"/>
      <color theme="1"/>
      <name val="Calibri"/>
      <family val="2"/>
    </font>
    <font>
      <b/>
      <sz val="12"/>
      <color theme="1"/>
      <name val="Calibri"/>
      <family val="2"/>
    </font>
    <font>
      <sz val="12"/>
      <color theme="1"/>
      <name val="Calibri"/>
      <family val="2"/>
    </font>
    <font>
      <b/>
      <sz val="12"/>
      <color rgb="FF000000"/>
      <name val="Calibri"/>
      <family val="2"/>
    </font>
    <font>
      <u/>
      <sz val="12"/>
      <color rgb="FF000000"/>
      <name val="Calibri"/>
      <family val="2"/>
    </font>
    <font>
      <sz val="12"/>
      <color rgb="FF000000"/>
      <name val="Calibri"/>
      <family val="2"/>
    </font>
    <font>
      <b/>
      <i/>
      <u/>
      <sz val="12"/>
      <color rgb="FF000000"/>
      <name val="Calibri"/>
      <family val="2"/>
    </font>
    <font>
      <b/>
      <sz val="16"/>
      <color theme="1"/>
      <name val="Calibri"/>
      <family val="2"/>
    </font>
    <font>
      <b/>
      <sz val="16"/>
      <color rgb="FF000000"/>
      <name val="Calibri"/>
      <family val="2"/>
    </font>
    <font>
      <b/>
      <sz val="11"/>
      <color theme="1"/>
      <name val="Calibri"/>
      <family val="2"/>
    </font>
    <font>
      <sz val="11"/>
      <name val="Arial"/>
      <family val="2"/>
    </font>
    <font>
      <b/>
      <sz val="9"/>
      <color theme="1"/>
      <name val="Calibri"/>
      <family val="2"/>
    </font>
    <font>
      <sz val="9"/>
      <color theme="1"/>
      <name val="Calibri"/>
      <family val="2"/>
    </font>
    <font>
      <b/>
      <sz val="11"/>
      <color rgb="FF000000"/>
      <name val="Calibri"/>
      <family val="2"/>
    </font>
    <font>
      <i/>
      <sz val="11"/>
      <color rgb="FF000000"/>
      <name val="Calibri"/>
      <family val="2"/>
    </font>
    <font>
      <i/>
      <sz val="11"/>
      <color theme="1"/>
      <name val="Calibri"/>
      <family val="2"/>
    </font>
    <font>
      <sz val="11"/>
      <color rgb="FF000000"/>
      <name val="Calibri"/>
      <family val="2"/>
    </font>
    <font>
      <i/>
      <sz val="9"/>
      <color rgb="FF000000"/>
      <name val="Calibri"/>
      <family val="2"/>
    </font>
    <font>
      <sz val="11"/>
      <color rgb="FFFF0000"/>
      <name val="Calibri"/>
      <family val="2"/>
    </font>
    <font>
      <b/>
      <i/>
      <sz val="11"/>
      <color theme="1"/>
      <name val="Calibri"/>
      <family val="2"/>
    </font>
    <font>
      <sz val="11"/>
      <color theme="1"/>
      <name val="Arial"/>
      <family val="2"/>
    </font>
    <font>
      <sz val="11"/>
      <color rgb="FFFF0000"/>
      <name val="Arial"/>
      <family val="2"/>
    </font>
    <font>
      <b/>
      <sz val="14"/>
      <color theme="1"/>
      <name val="Arial"/>
      <family val="2"/>
    </font>
    <font>
      <sz val="28"/>
      <color theme="1"/>
      <name val="Arial"/>
      <family val="2"/>
    </font>
    <font>
      <i/>
      <sz val="10"/>
      <color rgb="FFFF0000"/>
      <name val="Arial"/>
      <family val="2"/>
    </font>
    <font>
      <i/>
      <sz val="11"/>
      <color theme="1"/>
      <name val="Arial"/>
      <family val="2"/>
    </font>
    <font>
      <i/>
      <sz val="10"/>
      <color rgb="FF252525"/>
      <name val="Arial"/>
      <family val="2"/>
    </font>
    <font>
      <i/>
      <sz val="10"/>
      <color theme="1"/>
      <name val="Arial"/>
      <family val="2"/>
    </font>
    <font>
      <sz val="10"/>
      <color theme="1"/>
      <name val="Calibri"/>
      <family val="2"/>
    </font>
    <font>
      <sz val="11"/>
      <color rgb="FFFF0000"/>
      <name val="Arial"/>
      <family val="2"/>
      <scheme val="minor"/>
    </font>
    <font>
      <i/>
      <sz val="10"/>
      <color rgb="FFFF0000"/>
      <name val="Arial"/>
      <family val="2"/>
    </font>
    <font>
      <sz val="11"/>
      <color theme="1"/>
      <name val="Arial"/>
      <family val="2"/>
      <scheme val="minor"/>
    </font>
    <font>
      <b/>
      <sz val="11"/>
      <color theme="1"/>
      <name val="Arial"/>
      <family val="2"/>
      <scheme val="minor"/>
    </font>
    <font>
      <b/>
      <sz val="14"/>
      <color theme="1"/>
      <name val="Arial"/>
      <family val="2"/>
      <scheme val="minor"/>
    </font>
    <font>
      <sz val="9"/>
      <color theme="1"/>
      <name val="Arial"/>
      <family val="2"/>
      <scheme val="minor"/>
    </font>
    <font>
      <i/>
      <sz val="11"/>
      <color theme="1"/>
      <name val="Arial"/>
      <family val="2"/>
      <scheme val="minor"/>
    </font>
    <font>
      <sz val="9"/>
      <color theme="1"/>
      <name val="Arial"/>
      <family val="2"/>
    </font>
    <font>
      <b/>
      <sz val="11"/>
      <color theme="1"/>
      <name val="Arial"/>
      <family val="2"/>
    </font>
    <font>
      <b/>
      <sz val="9"/>
      <color theme="1"/>
      <name val="Arial"/>
      <family val="2"/>
      <scheme val="minor"/>
    </font>
    <font>
      <u/>
      <sz val="11"/>
      <color theme="10"/>
      <name val="Arial"/>
      <family val="2"/>
    </font>
    <font>
      <b/>
      <sz val="12"/>
      <name val="Calibri"/>
      <family val="2"/>
    </font>
    <font>
      <b/>
      <sz val="12"/>
      <color rgb="FFFF0000"/>
      <name val="Calibri"/>
      <family val="2"/>
    </font>
    <font>
      <b/>
      <sz val="12"/>
      <color rgb="FF006400"/>
      <name val="Calibri"/>
      <family val="2"/>
    </font>
    <font>
      <b/>
      <sz val="16"/>
      <name val="Calibri"/>
      <family val="2"/>
    </font>
    <font>
      <b/>
      <sz val="11"/>
      <name val="Calibri"/>
      <family val="2"/>
    </font>
    <font>
      <sz val="11"/>
      <name val="Calibri"/>
      <family val="2"/>
    </font>
    <font>
      <b/>
      <sz val="9"/>
      <name val="Calibri"/>
      <family val="2"/>
    </font>
    <font>
      <i/>
      <sz val="11"/>
      <name val="Calibri"/>
      <family val="2"/>
    </font>
    <font>
      <sz val="9"/>
      <color rgb="FF000000"/>
      <name val="Tahoma"/>
      <family val="2"/>
    </font>
    <font>
      <sz val="9"/>
      <color indexed="81"/>
      <name val="Tahoma"/>
      <family val="2"/>
    </font>
    <font>
      <sz val="14"/>
      <color theme="1"/>
      <name val="Arial"/>
      <family val="2"/>
      <scheme val="minor"/>
    </font>
    <font>
      <sz val="16"/>
      <color theme="1"/>
      <name val="Arial"/>
      <family val="2"/>
      <scheme val="minor"/>
    </font>
    <font>
      <sz val="20"/>
      <color theme="1"/>
      <name val="Arial"/>
      <family val="2"/>
      <scheme val="minor"/>
    </font>
    <font>
      <b/>
      <sz val="16"/>
      <color theme="1"/>
      <name val="Arial"/>
      <family val="2"/>
      <scheme val="minor"/>
    </font>
    <font>
      <sz val="10"/>
      <name val="Arial"/>
      <family val="2"/>
      <scheme val="minor"/>
    </font>
    <font>
      <sz val="10"/>
      <color theme="1"/>
      <name val="Arial (Body)"/>
    </font>
    <font>
      <b/>
      <sz val="10"/>
      <color rgb="FFFF0000"/>
      <name val="Arial (Body)"/>
    </font>
    <font>
      <b/>
      <sz val="10"/>
      <name val="Arial (Body)"/>
    </font>
    <font>
      <sz val="10"/>
      <name val="Arial (Body)"/>
    </font>
    <font>
      <sz val="10"/>
      <color rgb="FFFF0000"/>
      <name val="Arial (Body)"/>
    </font>
    <font>
      <sz val="11"/>
      <color theme="0" tint="-0.14999847407452621"/>
      <name val="Calibri"/>
      <family val="2"/>
    </font>
    <font>
      <sz val="12"/>
      <color theme="0" tint="-0.14999847407452621"/>
      <name val="Calibri"/>
      <family val="2"/>
    </font>
    <font>
      <sz val="11"/>
      <color theme="0" tint="-0.14999847407452621"/>
      <name val="Arial"/>
      <family val="2"/>
      <scheme val="minor"/>
    </font>
    <font>
      <b/>
      <sz val="12"/>
      <color theme="0" tint="-0.14999847407452621"/>
      <name val="Calibri"/>
      <family val="2"/>
    </font>
    <font>
      <vertAlign val="superscript"/>
      <sz val="9"/>
      <color theme="1"/>
      <name val="Arial (Body)"/>
    </font>
  </fonts>
  <fills count="16">
    <fill>
      <patternFill patternType="none"/>
    </fill>
    <fill>
      <patternFill patternType="gray125"/>
    </fill>
    <fill>
      <patternFill patternType="solid">
        <fgColor rgb="FFA5A5A5"/>
        <bgColor rgb="FFA5A5A5"/>
      </patternFill>
    </fill>
    <fill>
      <patternFill patternType="solid">
        <fgColor rgb="FF36A1CC"/>
        <bgColor rgb="FF36A1CC"/>
      </patternFill>
    </fill>
    <fill>
      <patternFill patternType="solid">
        <fgColor rgb="FFD9D9D9"/>
        <bgColor rgb="FFD9D9D9"/>
      </patternFill>
    </fill>
    <fill>
      <patternFill patternType="solid">
        <fgColor theme="0"/>
        <bgColor theme="0"/>
      </patternFill>
    </fill>
    <fill>
      <patternFill patternType="solid">
        <fgColor rgb="FF8FD3FF"/>
        <bgColor rgb="FF8FD3FF"/>
      </patternFill>
    </fill>
    <fill>
      <patternFill patternType="solid">
        <fgColor rgb="FF36A1CC"/>
        <bgColor indexed="64"/>
      </patternFill>
    </fill>
    <fill>
      <patternFill patternType="solid">
        <fgColor rgb="FFD9D9D9"/>
        <bgColor indexed="64"/>
      </patternFill>
    </fill>
    <fill>
      <patternFill patternType="solid">
        <fgColor rgb="FF8FD3FF"/>
        <bgColor indexed="64"/>
      </patternFill>
    </fill>
    <fill>
      <patternFill patternType="solid">
        <fgColor theme="7" tint="0.79998168889431442"/>
        <bgColor indexed="64"/>
      </patternFill>
    </fill>
    <fill>
      <patternFill patternType="solid">
        <fgColor rgb="FFFFFFFF"/>
        <bgColor indexed="64"/>
      </patternFill>
    </fill>
    <fill>
      <patternFill patternType="solid">
        <fgColor theme="0" tint="-0.14999847407452621"/>
        <bgColor rgb="FFD9D9D9"/>
      </patternFill>
    </fill>
    <fill>
      <patternFill patternType="solid">
        <fgColor rgb="FF646464"/>
        <bgColor indexed="64"/>
      </patternFill>
    </fill>
    <fill>
      <patternFill patternType="solid">
        <fgColor theme="0" tint="-0.14999847407452621"/>
        <bgColor indexed="64"/>
      </patternFill>
    </fill>
    <fill>
      <patternFill patternType="solid">
        <fgColor theme="0" tint="-0.14999847407452621"/>
        <bgColor rgb="FF000000"/>
      </patternFill>
    </fill>
  </fills>
  <borders count="74">
    <border>
      <left/>
      <right/>
      <top/>
      <bottom/>
      <diagonal/>
    </border>
    <border>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bottom style="medium">
        <color rgb="FF000000"/>
      </bottom>
      <diagonal/>
    </border>
    <border>
      <left style="medium">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top/>
      <bottom/>
      <diagonal/>
    </border>
    <border>
      <left style="thin">
        <color rgb="FF000000"/>
      </left>
      <right/>
      <top/>
      <bottom/>
      <diagonal/>
    </border>
    <border>
      <left style="thin">
        <color theme="0"/>
      </left>
      <right style="thin">
        <color theme="0"/>
      </right>
      <top style="thin">
        <color theme="0"/>
      </top>
      <bottom style="thin">
        <color theme="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right style="thin">
        <color theme="0"/>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rgb="FF000000"/>
      </top>
      <bottom style="medium">
        <color indexed="64"/>
      </bottom>
      <diagonal/>
    </border>
    <border>
      <left/>
      <right style="thin">
        <color rgb="FF000000"/>
      </right>
      <top/>
      <bottom/>
      <diagonal/>
    </border>
    <border>
      <left style="thin">
        <color rgb="FF000000"/>
      </left>
      <right/>
      <top style="medium">
        <color rgb="FF000000"/>
      </top>
      <bottom style="thin">
        <color indexed="64"/>
      </bottom>
      <diagonal/>
    </border>
    <border>
      <left/>
      <right/>
      <top style="medium">
        <color rgb="FF000000"/>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rgb="FF000000"/>
      </left>
      <right/>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indexed="64"/>
      </bottom>
      <diagonal/>
    </border>
    <border>
      <left style="medium">
        <color rgb="FF000000"/>
      </left>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op>
      <bottom/>
      <diagonal/>
    </border>
    <border>
      <left/>
      <right/>
      <top style="thin">
        <color indexed="64"/>
      </top>
      <bottom style="thin">
        <color theme="0"/>
      </bottom>
      <diagonal/>
    </border>
    <border>
      <left/>
      <right/>
      <top style="thin">
        <color theme="1"/>
      </top>
      <bottom/>
      <diagonal/>
    </border>
    <border>
      <left/>
      <right/>
      <top style="thin">
        <color indexed="64"/>
      </top>
      <bottom style="thin">
        <color theme="1"/>
      </bottom>
      <diagonal/>
    </border>
  </borders>
  <cellStyleXfs count="4">
    <xf numFmtId="0" fontId="0" fillId="0" borderId="0"/>
    <xf numFmtId="0" fontId="26" fillId="0" borderId="0"/>
    <xf numFmtId="0" fontId="45" fillId="0" borderId="0" applyNumberFormat="0" applyFill="0" applyBorder="0" applyAlignment="0" applyProtection="0"/>
    <xf numFmtId="43" fontId="26" fillId="0" borderId="0" applyFont="0" applyFill="0" applyBorder="0" applyAlignment="0" applyProtection="0"/>
  </cellStyleXfs>
  <cellXfs count="412">
    <xf numFmtId="0" fontId="0" fillId="0" borderId="0" xfId="0"/>
    <xf numFmtId="49" fontId="1" fillId="0" borderId="0" xfId="0" applyNumberFormat="1" applyFont="1" applyAlignment="1">
      <alignment horizontal="right"/>
    </xf>
    <xf numFmtId="49" fontId="2" fillId="0" borderId="0" xfId="0" applyNumberFormat="1" applyFont="1" applyAlignment="1">
      <alignment horizontal="center"/>
    </xf>
    <xf numFmtId="49" fontId="3" fillId="0" borderId="0" xfId="0" applyNumberFormat="1" applyFont="1" applyAlignment="1">
      <alignment horizontal="left"/>
    </xf>
    <xf numFmtId="49" fontId="4" fillId="0" borderId="0" xfId="0" applyNumberFormat="1" applyFont="1" applyAlignment="1">
      <alignment horizontal="left"/>
    </xf>
    <xf numFmtId="49" fontId="4" fillId="0" borderId="0" xfId="0" applyNumberFormat="1" applyFont="1" applyAlignment="1">
      <alignment horizontal="center"/>
    </xf>
    <xf numFmtId="49" fontId="1" fillId="0" borderId="0" xfId="0" applyNumberFormat="1" applyFont="1" applyAlignment="1">
      <alignment horizontal="center"/>
    </xf>
    <xf numFmtId="49" fontId="2" fillId="0" borderId="0" xfId="0" applyNumberFormat="1" applyFont="1" applyAlignment="1">
      <alignment horizontal="left"/>
    </xf>
    <xf numFmtId="49" fontId="1" fillId="0" borderId="0" xfId="0" applyNumberFormat="1" applyFont="1" applyAlignment="1">
      <alignment horizontal="left"/>
    </xf>
    <xf numFmtId="0" fontId="1" fillId="0" borderId="0" xfId="0" applyFont="1"/>
    <xf numFmtId="49" fontId="5" fillId="0" borderId="0" xfId="0" applyNumberFormat="1" applyFont="1" applyAlignment="1">
      <alignment horizontal="center"/>
    </xf>
    <xf numFmtId="49" fontId="7" fillId="0" borderId="0" xfId="0" applyNumberFormat="1" applyFont="1" applyAlignment="1">
      <alignment horizontal="left"/>
    </xf>
    <xf numFmtId="49" fontId="7" fillId="0" borderId="0" xfId="0" applyNumberFormat="1" applyFont="1" applyAlignment="1">
      <alignment horizontal="center"/>
    </xf>
    <xf numFmtId="49" fontId="5" fillId="0" borderId="0" xfId="0" applyNumberFormat="1" applyFont="1" applyAlignment="1">
      <alignment horizontal="left"/>
    </xf>
    <xf numFmtId="49" fontId="8" fillId="0" borderId="0" xfId="0" applyNumberFormat="1" applyFont="1" applyAlignment="1">
      <alignment horizontal="left"/>
    </xf>
    <xf numFmtId="49" fontId="9" fillId="0" borderId="0" xfId="0" applyNumberFormat="1" applyFont="1" applyAlignment="1">
      <alignment horizontal="center"/>
    </xf>
    <xf numFmtId="49" fontId="10" fillId="0" borderId="0" xfId="0" applyNumberFormat="1" applyFont="1" applyAlignment="1">
      <alignment horizontal="left"/>
    </xf>
    <xf numFmtId="49" fontId="11" fillId="0" borderId="0" xfId="0" applyNumberFormat="1" applyFont="1" applyAlignment="1">
      <alignment horizontal="left"/>
    </xf>
    <xf numFmtId="49" fontId="12" fillId="0" borderId="0" xfId="0" applyNumberFormat="1" applyFont="1" applyAlignment="1">
      <alignment horizontal="left"/>
    </xf>
    <xf numFmtId="49" fontId="1" fillId="0" borderId="1" xfId="0" applyNumberFormat="1" applyFont="1" applyBorder="1" applyAlignment="1">
      <alignment horizontal="right"/>
    </xf>
    <xf numFmtId="49" fontId="5" fillId="0" borderId="1" xfId="0" applyNumberFormat="1" applyFont="1" applyBorder="1" applyAlignment="1">
      <alignment horizontal="center"/>
    </xf>
    <xf numFmtId="49" fontId="8" fillId="0" borderId="1" xfId="0" applyNumberFormat="1" applyFont="1" applyBorder="1" applyAlignment="1">
      <alignment horizontal="left"/>
    </xf>
    <xf numFmtId="49" fontId="7" fillId="0" borderId="1" xfId="0" applyNumberFormat="1" applyFont="1" applyBorder="1" applyAlignment="1">
      <alignment horizontal="left"/>
    </xf>
    <xf numFmtId="49" fontId="7" fillId="0" borderId="1" xfId="0" applyNumberFormat="1" applyFont="1" applyBorder="1" applyAlignment="1">
      <alignment horizontal="center"/>
    </xf>
    <xf numFmtId="49" fontId="1" fillId="0" borderId="1" xfId="0" applyNumberFormat="1" applyFont="1" applyBorder="1" applyAlignment="1">
      <alignment horizontal="center"/>
    </xf>
    <xf numFmtId="49" fontId="5" fillId="0" borderId="1" xfId="0" applyNumberFormat="1" applyFont="1" applyBorder="1" applyAlignment="1">
      <alignment horizontal="left"/>
    </xf>
    <xf numFmtId="49" fontId="1" fillId="0" borderId="1" xfId="0" applyNumberFormat="1" applyFont="1" applyBorder="1" applyAlignment="1">
      <alignment horizontal="left"/>
    </xf>
    <xf numFmtId="0" fontId="1" fillId="0" borderId="1" xfId="0" applyFont="1" applyBorder="1" applyAlignment="1">
      <alignment horizontal="center"/>
    </xf>
    <xf numFmtId="49" fontId="13" fillId="2" borderId="2" xfId="0" applyNumberFormat="1" applyFont="1" applyFill="1" applyBorder="1" applyAlignment="1">
      <alignment horizontal="right"/>
    </xf>
    <xf numFmtId="49" fontId="13" fillId="3" borderId="2" xfId="0" applyNumberFormat="1" applyFont="1" applyFill="1" applyBorder="1" applyAlignment="1">
      <alignment horizontal="center"/>
    </xf>
    <xf numFmtId="49" fontId="14" fillId="3" borderId="2" xfId="0" applyNumberFormat="1" applyFont="1" applyFill="1" applyBorder="1" applyAlignment="1">
      <alignment horizontal="left"/>
    </xf>
    <xf numFmtId="49" fontId="13" fillId="3" borderId="3" xfId="0" applyNumberFormat="1" applyFont="1" applyFill="1" applyBorder="1" applyAlignment="1">
      <alignment horizontal="left"/>
    </xf>
    <xf numFmtId="49" fontId="14" fillId="3" borderId="3" xfId="0" applyNumberFormat="1" applyFont="1" applyFill="1" applyBorder="1" applyAlignment="1">
      <alignment horizontal="left"/>
    </xf>
    <xf numFmtId="49" fontId="13" fillId="3" borderId="2" xfId="0" applyNumberFormat="1" applyFont="1" applyFill="1" applyBorder="1" applyAlignment="1">
      <alignment horizontal="left"/>
    </xf>
    <xf numFmtId="49" fontId="15" fillId="2" borderId="4" xfId="0" applyNumberFormat="1" applyFont="1" applyFill="1" applyBorder="1" applyAlignment="1">
      <alignment horizontal="right" wrapText="1"/>
    </xf>
    <xf numFmtId="49" fontId="15" fillId="3" borderId="4" xfId="0" applyNumberFormat="1" applyFont="1" applyFill="1" applyBorder="1" applyAlignment="1">
      <alignment horizontal="center" wrapText="1"/>
    </xf>
    <xf numFmtId="49" fontId="15" fillId="3" borderId="6" xfId="0" applyNumberFormat="1" applyFont="1" applyFill="1" applyBorder="1" applyAlignment="1">
      <alignment horizontal="left" wrapText="1"/>
    </xf>
    <xf numFmtId="49" fontId="15" fillId="3" borderId="6" xfId="0" applyNumberFormat="1" applyFont="1" applyFill="1" applyBorder="1" applyAlignment="1">
      <alignment horizontal="center" wrapText="1"/>
    </xf>
    <xf numFmtId="49" fontId="15" fillId="3" borderId="5" xfId="0" applyNumberFormat="1" applyFont="1" applyFill="1" applyBorder="1" applyAlignment="1">
      <alignment horizontal="center" wrapText="1"/>
    </xf>
    <xf numFmtId="49" fontId="17" fillId="3" borderId="7" xfId="0" applyNumberFormat="1" applyFont="1" applyFill="1" applyBorder="1" applyAlignment="1">
      <alignment horizontal="center" wrapText="1"/>
    </xf>
    <xf numFmtId="49" fontId="15" fillId="2" borderId="11" xfId="0" applyNumberFormat="1" applyFont="1" applyFill="1" applyBorder="1" applyAlignment="1">
      <alignment horizontal="right" wrapText="1"/>
    </xf>
    <xf numFmtId="49" fontId="1" fillId="3" borderId="11" xfId="0" applyNumberFormat="1" applyFont="1" applyFill="1" applyBorder="1" applyAlignment="1">
      <alignment horizontal="center"/>
    </xf>
    <xf numFmtId="49" fontId="1" fillId="3" borderId="13" xfId="0" applyNumberFormat="1" applyFont="1" applyFill="1" applyBorder="1" applyAlignment="1">
      <alignment horizontal="left"/>
    </xf>
    <xf numFmtId="49" fontId="1" fillId="3" borderId="13" xfId="0" applyNumberFormat="1" applyFont="1" applyFill="1" applyBorder="1" applyAlignment="1">
      <alignment horizontal="center"/>
    </xf>
    <xf numFmtId="49" fontId="1" fillId="3" borderId="12" xfId="0" applyNumberFormat="1" applyFont="1" applyFill="1" applyBorder="1" applyAlignment="1">
      <alignment horizontal="center"/>
    </xf>
    <xf numFmtId="49" fontId="1" fillId="3" borderId="13" xfId="0" applyNumberFormat="1" applyFont="1" applyFill="1" applyBorder="1" applyAlignment="1">
      <alignment horizontal="center" wrapText="1"/>
    </xf>
    <xf numFmtId="49" fontId="18" fillId="3" borderId="14" xfId="0" applyNumberFormat="1" applyFont="1" applyFill="1" applyBorder="1" applyAlignment="1">
      <alignment horizontal="center" wrapText="1"/>
    </xf>
    <xf numFmtId="49" fontId="19" fillId="2" borderId="4" xfId="0" applyNumberFormat="1" applyFont="1" applyFill="1" applyBorder="1" applyAlignment="1">
      <alignment horizontal="right"/>
    </xf>
    <xf numFmtId="49" fontId="19" fillId="4" borderId="4" xfId="0" applyNumberFormat="1" applyFont="1" applyFill="1" applyBorder="1" applyAlignment="1">
      <alignment horizontal="center"/>
    </xf>
    <xf numFmtId="49" fontId="20" fillId="4" borderId="5" xfId="0" applyNumberFormat="1" applyFont="1" applyFill="1" applyBorder="1" applyAlignment="1">
      <alignment horizontal="left"/>
    </xf>
    <xf numFmtId="49" fontId="20" fillId="4" borderId="6" xfId="0" applyNumberFormat="1" applyFont="1" applyFill="1" applyBorder="1" applyAlignment="1">
      <alignment horizontal="left"/>
    </xf>
    <xf numFmtId="49" fontId="20" fillId="4" borderId="6" xfId="0" applyNumberFormat="1" applyFont="1" applyFill="1" applyBorder="1" applyAlignment="1">
      <alignment horizontal="center"/>
    </xf>
    <xf numFmtId="49" fontId="19" fillId="4" borderId="6" xfId="0" applyNumberFormat="1" applyFont="1" applyFill="1" applyBorder="1" applyAlignment="1">
      <alignment horizontal="center"/>
    </xf>
    <xf numFmtId="49" fontId="20" fillId="4" borderId="6" xfId="0" applyNumberFormat="1" applyFont="1" applyFill="1" applyBorder="1" applyAlignment="1">
      <alignment horizontal="center" wrapText="1"/>
    </xf>
    <xf numFmtId="0" fontId="19" fillId="4" borderId="6" xfId="0" applyFont="1" applyFill="1" applyBorder="1" applyAlignment="1">
      <alignment horizontal="center"/>
    </xf>
    <xf numFmtId="49" fontId="20" fillId="4" borderId="7" xfId="0" applyNumberFormat="1" applyFont="1" applyFill="1" applyBorder="1" applyAlignment="1">
      <alignment horizontal="center" wrapText="1"/>
    </xf>
    <xf numFmtId="49" fontId="20" fillId="4" borderId="5" xfId="0" applyNumberFormat="1" applyFont="1" applyFill="1" applyBorder="1" applyAlignment="1">
      <alignment horizontal="center" wrapText="1"/>
    </xf>
    <xf numFmtId="49" fontId="19" fillId="4" borderId="6" xfId="0" applyNumberFormat="1" applyFont="1" applyFill="1" applyBorder="1" applyAlignment="1">
      <alignment horizontal="left"/>
    </xf>
    <xf numFmtId="49" fontId="22" fillId="4" borderId="6" xfId="0" applyNumberFormat="1" applyFont="1" applyFill="1" applyBorder="1" applyAlignment="1">
      <alignment horizontal="center"/>
    </xf>
    <xf numFmtId="49" fontId="19" fillId="4" borderId="7" xfId="0" applyNumberFormat="1" applyFont="1" applyFill="1" applyBorder="1" applyAlignment="1">
      <alignment horizontal="left"/>
    </xf>
    <xf numFmtId="49" fontId="23" fillId="4" borderId="6" xfId="0" applyNumberFormat="1" applyFont="1" applyFill="1" applyBorder="1" applyAlignment="1">
      <alignment horizontal="center" wrapText="1"/>
    </xf>
    <xf numFmtId="49" fontId="19" fillId="4" borderId="7" xfId="0" applyNumberFormat="1" applyFont="1" applyFill="1" applyBorder="1" applyAlignment="1">
      <alignment horizontal="center"/>
    </xf>
    <xf numFmtId="49" fontId="19" fillId="4" borderId="5" xfId="0" applyNumberFormat="1" applyFont="1" applyFill="1" applyBorder="1" applyAlignment="1">
      <alignment horizontal="center"/>
    </xf>
    <xf numFmtId="49" fontId="19" fillId="4" borderId="6" xfId="0" applyNumberFormat="1" applyFont="1" applyFill="1" applyBorder="1" applyAlignment="1">
      <alignment horizontal="center" wrapText="1"/>
    </xf>
    <xf numFmtId="49" fontId="22" fillId="4" borderId="5" xfId="0" applyNumberFormat="1" applyFont="1" applyFill="1" applyBorder="1" applyAlignment="1">
      <alignment horizontal="left"/>
    </xf>
    <xf numFmtId="49" fontId="22" fillId="4" borderId="6" xfId="0" applyNumberFormat="1" applyFont="1" applyFill="1" applyBorder="1" applyAlignment="1">
      <alignment horizontal="left"/>
    </xf>
    <xf numFmtId="49" fontId="22" fillId="4" borderId="4" xfId="0" applyNumberFormat="1" applyFont="1" applyFill="1" applyBorder="1" applyAlignment="1">
      <alignment horizontal="center"/>
    </xf>
    <xf numFmtId="49" fontId="22" fillId="4" borderId="7" xfId="0" applyNumberFormat="1" applyFont="1" applyFill="1" applyBorder="1" applyAlignment="1">
      <alignment horizontal="center"/>
    </xf>
    <xf numFmtId="49" fontId="22" fillId="4" borderId="5" xfId="0" applyNumberFormat="1" applyFont="1" applyFill="1" applyBorder="1" applyAlignment="1">
      <alignment horizontal="center"/>
    </xf>
    <xf numFmtId="49" fontId="23" fillId="4" borderId="6" xfId="0" applyNumberFormat="1" applyFont="1" applyFill="1" applyBorder="1" applyAlignment="1">
      <alignment horizontal="center"/>
    </xf>
    <xf numFmtId="0" fontId="20" fillId="4" borderId="6" xfId="0" applyFont="1" applyFill="1" applyBorder="1" applyAlignment="1">
      <alignment horizontal="center"/>
    </xf>
    <xf numFmtId="49" fontId="22" fillId="4" borderId="7" xfId="0" applyNumberFormat="1" applyFont="1" applyFill="1" applyBorder="1" applyAlignment="1">
      <alignment horizontal="left"/>
    </xf>
    <xf numFmtId="0" fontId="22" fillId="4" borderId="6" xfId="0" applyFont="1" applyFill="1" applyBorder="1" applyAlignment="1">
      <alignment horizontal="center"/>
    </xf>
    <xf numFmtId="49" fontId="24" fillId="4" borderId="6" xfId="0" applyNumberFormat="1" applyFont="1" applyFill="1" applyBorder="1" applyAlignment="1">
      <alignment horizontal="center"/>
    </xf>
    <xf numFmtId="49" fontId="24" fillId="4" borderId="6" xfId="0" applyNumberFormat="1" applyFont="1" applyFill="1" applyBorder="1" applyAlignment="1">
      <alignment horizontal="center" wrapText="1"/>
    </xf>
    <xf numFmtId="49" fontId="19" fillId="2" borderId="2" xfId="0" applyNumberFormat="1" applyFont="1" applyFill="1" applyBorder="1" applyAlignment="1">
      <alignment horizontal="right"/>
    </xf>
    <xf numFmtId="49" fontId="22" fillId="4" borderId="17" xfId="0" applyNumberFormat="1" applyFont="1" applyFill="1" applyBorder="1" applyAlignment="1">
      <alignment horizontal="center"/>
    </xf>
    <xf numFmtId="49" fontId="22" fillId="4" borderId="18" xfId="0" applyNumberFormat="1" applyFont="1" applyFill="1" applyBorder="1" applyAlignment="1">
      <alignment horizontal="left"/>
    </xf>
    <xf numFmtId="49" fontId="22" fillId="4" borderId="19" xfId="0" applyNumberFormat="1" applyFont="1" applyFill="1" applyBorder="1" applyAlignment="1">
      <alignment horizontal="left"/>
    </xf>
    <xf numFmtId="49" fontId="22" fillId="4" borderId="19" xfId="0" applyNumberFormat="1" applyFont="1" applyFill="1" applyBorder="1" applyAlignment="1">
      <alignment horizontal="center"/>
    </xf>
    <xf numFmtId="49" fontId="19" fillId="4" borderId="19" xfId="0" applyNumberFormat="1" applyFont="1" applyFill="1" applyBorder="1" applyAlignment="1">
      <alignment horizontal="center"/>
    </xf>
    <xf numFmtId="0" fontId="22" fillId="4" borderId="19" xfId="0" applyFont="1" applyFill="1" applyBorder="1" applyAlignment="1">
      <alignment horizontal="center"/>
    </xf>
    <xf numFmtId="49" fontId="22" fillId="4" borderId="20" xfId="0" applyNumberFormat="1" applyFont="1" applyFill="1" applyBorder="1" applyAlignment="1">
      <alignment horizontal="center"/>
    </xf>
    <xf numFmtId="49" fontId="22" fillId="4" borderId="21" xfId="0" applyNumberFormat="1" applyFont="1" applyFill="1" applyBorder="1" applyAlignment="1">
      <alignment horizontal="center"/>
    </xf>
    <xf numFmtId="49" fontId="19" fillId="4" borderId="19" xfId="0" applyNumberFormat="1" applyFont="1" applyFill="1" applyBorder="1" applyAlignment="1">
      <alignment horizontal="left"/>
    </xf>
    <xf numFmtId="0" fontId="19" fillId="4" borderId="19" xfId="0" applyFont="1" applyFill="1" applyBorder="1" applyAlignment="1">
      <alignment horizontal="center"/>
    </xf>
    <xf numFmtId="49" fontId="22" fillId="4" borderId="20" xfId="0" applyNumberFormat="1" applyFont="1" applyFill="1" applyBorder="1" applyAlignment="1">
      <alignment horizontal="left"/>
    </xf>
    <xf numFmtId="49" fontId="1" fillId="0" borderId="26" xfId="0" applyNumberFormat="1" applyFont="1" applyBorder="1" applyAlignment="1">
      <alignment horizontal="center"/>
    </xf>
    <xf numFmtId="49" fontId="1" fillId="0" borderId="26" xfId="0" applyNumberFormat="1" applyFont="1" applyBorder="1" applyAlignment="1">
      <alignment horizontal="left"/>
    </xf>
    <xf numFmtId="49" fontId="1" fillId="0" borderId="27" xfId="0" applyNumberFormat="1" applyFont="1" applyBorder="1" applyAlignment="1">
      <alignment horizontal="center"/>
    </xf>
    <xf numFmtId="49" fontId="1" fillId="0" borderId="31" xfId="0" applyNumberFormat="1" applyFont="1" applyBorder="1" applyAlignment="1">
      <alignment horizontal="center"/>
    </xf>
    <xf numFmtId="49" fontId="1" fillId="0" borderId="27" xfId="0" applyNumberFormat="1" applyFont="1" applyBorder="1" applyAlignment="1">
      <alignment horizontal="left"/>
    </xf>
    <xf numFmtId="49" fontId="1" fillId="0" borderId="32" xfId="0" applyNumberFormat="1" applyFont="1" applyBorder="1" applyAlignment="1">
      <alignment horizontal="center"/>
    </xf>
    <xf numFmtId="49" fontId="1" fillId="0" borderId="32" xfId="0" applyNumberFormat="1" applyFont="1" applyBorder="1" applyAlignment="1">
      <alignment horizontal="left"/>
    </xf>
    <xf numFmtId="49" fontId="1" fillId="0" borderId="31" xfId="0" applyNumberFormat="1" applyFont="1" applyBorder="1" applyAlignment="1">
      <alignment horizontal="right"/>
    </xf>
    <xf numFmtId="164" fontId="26" fillId="0" borderId="0" xfId="0" applyNumberFormat="1" applyFont="1" applyAlignment="1">
      <alignment horizontal="left"/>
    </xf>
    <xf numFmtId="0" fontId="28" fillId="0" borderId="0" xfId="0" applyFont="1"/>
    <xf numFmtId="0" fontId="32" fillId="0" borderId="0" xfId="0" applyFont="1" applyAlignment="1">
      <alignment horizontal="left" vertical="center"/>
    </xf>
    <xf numFmtId="0" fontId="21" fillId="0" borderId="0" xfId="0" applyFont="1" applyAlignment="1">
      <alignment horizontal="left"/>
    </xf>
    <xf numFmtId="49" fontId="15" fillId="3" borderId="34" xfId="0" applyNumberFormat="1" applyFont="1" applyFill="1" applyBorder="1" applyAlignment="1">
      <alignment horizontal="left"/>
    </xf>
    <xf numFmtId="49" fontId="15" fillId="3" borderId="35" xfId="0" applyNumberFormat="1" applyFont="1" applyFill="1" applyBorder="1" applyAlignment="1">
      <alignment horizontal="left"/>
    </xf>
    <xf numFmtId="49" fontId="19" fillId="4" borderId="4" xfId="0" applyNumberFormat="1" applyFont="1" applyFill="1" applyBorder="1" applyAlignment="1">
      <alignment horizontal="left"/>
    </xf>
    <xf numFmtId="49" fontId="20" fillId="4" borderId="36" xfId="0" applyNumberFormat="1" applyFont="1" applyFill="1" applyBorder="1" applyAlignment="1">
      <alignment horizontal="left"/>
    </xf>
    <xf numFmtId="49" fontId="19" fillId="4" borderId="2" xfId="0" applyNumberFormat="1" applyFont="1" applyFill="1" applyBorder="1" applyAlignment="1">
      <alignment horizontal="left"/>
    </xf>
    <xf numFmtId="49" fontId="20" fillId="4" borderId="37" xfId="0" applyNumberFormat="1" applyFont="1" applyFill="1" applyBorder="1" applyAlignment="1">
      <alignment horizontal="left"/>
    </xf>
    <xf numFmtId="0" fontId="37" fillId="0" borderId="0" xfId="0" applyFont="1"/>
    <xf numFmtId="0" fontId="39" fillId="7" borderId="38" xfId="0" applyFont="1" applyFill="1" applyBorder="1"/>
    <xf numFmtId="0" fontId="38" fillId="8" borderId="38" xfId="0" applyFont="1" applyFill="1" applyBorder="1"/>
    <xf numFmtId="1" fontId="0" fillId="8" borderId="38" xfId="0" applyNumberFormat="1" applyFill="1" applyBorder="1" applyAlignment="1">
      <alignment horizontal="left"/>
    </xf>
    <xf numFmtId="0" fontId="41" fillId="8" borderId="38" xfId="0" applyFont="1" applyFill="1" applyBorder="1"/>
    <xf numFmtId="0" fontId="43" fillId="0" borderId="0" xfId="0" applyFont="1"/>
    <xf numFmtId="0" fontId="37" fillId="0" borderId="0" xfId="0" applyFont="1" applyAlignment="1">
      <alignment vertical="top"/>
    </xf>
    <xf numFmtId="0" fontId="40" fillId="0" borderId="0" xfId="0" applyFont="1" applyAlignment="1">
      <alignment vertical="center" wrapText="1"/>
    </xf>
    <xf numFmtId="0" fontId="40" fillId="6" borderId="33" xfId="0" applyFont="1" applyFill="1" applyBorder="1" applyAlignment="1">
      <alignment wrapText="1"/>
    </xf>
    <xf numFmtId="0" fontId="44" fillId="9" borderId="0" xfId="0" applyFont="1" applyFill="1" applyAlignment="1">
      <alignment vertical="center" wrapText="1"/>
    </xf>
    <xf numFmtId="0" fontId="43" fillId="0" borderId="0" xfId="0" applyFont="1" applyAlignment="1">
      <alignment wrapText="1"/>
    </xf>
    <xf numFmtId="0" fontId="38" fillId="0" borderId="0" xfId="0" applyFont="1" applyAlignment="1">
      <alignment horizontal="center"/>
    </xf>
    <xf numFmtId="0" fontId="0" fillId="10" borderId="38" xfId="0" applyFill="1" applyBorder="1"/>
    <xf numFmtId="0" fontId="37" fillId="10" borderId="38" xfId="0" applyFont="1" applyFill="1" applyBorder="1" applyAlignment="1">
      <alignment vertical="center" wrapText="1"/>
    </xf>
    <xf numFmtId="0" fontId="37" fillId="10" borderId="38" xfId="0" applyFont="1" applyFill="1" applyBorder="1"/>
    <xf numFmtId="0" fontId="41" fillId="8" borderId="38" xfId="0" applyFont="1" applyFill="1" applyBorder="1" applyAlignment="1">
      <alignment wrapText="1"/>
    </xf>
    <xf numFmtId="0" fontId="38" fillId="8" borderId="38" xfId="0" applyFont="1" applyFill="1" applyBorder="1" applyAlignment="1">
      <alignment wrapText="1"/>
    </xf>
    <xf numFmtId="0" fontId="0" fillId="0" borderId="0" xfId="0" applyAlignment="1">
      <alignment wrapText="1"/>
    </xf>
    <xf numFmtId="0" fontId="40" fillId="0" borderId="0" xfId="0" applyFont="1"/>
    <xf numFmtId="0" fontId="40" fillId="6" borderId="39" xfId="0" applyFont="1" applyFill="1" applyBorder="1" applyAlignment="1">
      <alignment wrapText="1"/>
    </xf>
    <xf numFmtId="49" fontId="1" fillId="0" borderId="0" xfId="1" applyNumberFormat="1" applyFont="1" applyAlignment="1" applyProtection="1">
      <alignment horizontal="right"/>
      <protection locked="0"/>
    </xf>
    <xf numFmtId="49" fontId="2" fillId="0" borderId="0" xfId="1" applyNumberFormat="1" applyFont="1" applyAlignment="1" applyProtection="1">
      <alignment horizontal="center"/>
      <protection locked="0"/>
    </xf>
    <xf numFmtId="49" fontId="4" fillId="0" borderId="0" xfId="1" applyNumberFormat="1" applyFont="1" applyAlignment="1" applyProtection="1">
      <alignment horizontal="left"/>
      <protection locked="0"/>
    </xf>
    <xf numFmtId="49" fontId="4" fillId="0" borderId="0" xfId="1" applyNumberFormat="1" applyFont="1" applyAlignment="1" applyProtection="1">
      <alignment horizontal="center"/>
      <protection locked="0"/>
    </xf>
    <xf numFmtId="0" fontId="45" fillId="0" borderId="0" xfId="2" applyProtection="1">
      <protection locked="0"/>
    </xf>
    <xf numFmtId="49" fontId="1" fillId="0" borderId="0" xfId="1" applyNumberFormat="1" applyFont="1" applyAlignment="1" applyProtection="1">
      <alignment horizontal="center"/>
      <protection locked="0"/>
    </xf>
    <xf numFmtId="49" fontId="2" fillId="0" borderId="0" xfId="1" applyNumberFormat="1" applyFont="1" applyAlignment="1" applyProtection="1">
      <alignment horizontal="left"/>
      <protection locked="0"/>
    </xf>
    <xf numFmtId="49" fontId="1" fillId="0" borderId="0" xfId="1" applyNumberFormat="1" applyFont="1" applyAlignment="1" applyProtection="1">
      <alignment horizontal="left"/>
      <protection locked="0"/>
    </xf>
    <xf numFmtId="0" fontId="1" fillId="0" borderId="0" xfId="1" applyFont="1" applyProtection="1">
      <protection locked="0"/>
    </xf>
    <xf numFmtId="49" fontId="5" fillId="0" borderId="0" xfId="1" applyNumberFormat="1" applyFont="1" applyAlignment="1" applyProtection="1">
      <alignment horizontal="center"/>
      <protection locked="0"/>
    </xf>
    <xf numFmtId="49" fontId="6" fillId="11" borderId="0" xfId="1" applyNumberFormat="1" applyFont="1" applyFill="1" applyAlignment="1" applyProtection="1">
      <alignment horizontal="left"/>
      <protection locked="0"/>
    </xf>
    <xf numFmtId="49" fontId="7" fillId="11" borderId="0" xfId="1" applyNumberFormat="1" applyFont="1" applyFill="1" applyAlignment="1" applyProtection="1">
      <alignment horizontal="left"/>
      <protection locked="0"/>
    </xf>
    <xf numFmtId="49" fontId="7" fillId="11" borderId="0" xfId="1" applyNumberFormat="1" applyFont="1" applyFill="1" applyAlignment="1" applyProtection="1">
      <alignment horizontal="center"/>
      <protection locked="0"/>
    </xf>
    <xf numFmtId="49" fontId="5" fillId="11" borderId="0" xfId="1" applyNumberFormat="1" applyFont="1" applyFill="1" applyAlignment="1" applyProtection="1">
      <alignment horizontal="center"/>
      <protection locked="0"/>
    </xf>
    <xf numFmtId="49" fontId="1" fillId="11" borderId="0" xfId="1" applyNumberFormat="1" applyFont="1" applyFill="1" applyAlignment="1" applyProtection="1">
      <alignment horizontal="center"/>
      <protection locked="0"/>
    </xf>
    <xf numFmtId="49" fontId="5" fillId="11" borderId="0" xfId="1" applyNumberFormat="1" applyFont="1" applyFill="1" applyAlignment="1" applyProtection="1">
      <alignment horizontal="left"/>
      <protection locked="0"/>
    </xf>
    <xf numFmtId="49" fontId="1" fillId="11" borderId="0" xfId="1" applyNumberFormat="1" applyFont="1" applyFill="1" applyAlignment="1" applyProtection="1">
      <alignment horizontal="left"/>
      <protection locked="0"/>
    </xf>
    <xf numFmtId="49" fontId="8" fillId="0" borderId="0" xfId="1" applyNumberFormat="1" applyFont="1" applyAlignment="1" applyProtection="1">
      <alignment horizontal="left"/>
      <protection locked="0"/>
    </xf>
    <xf numFmtId="49" fontId="7" fillId="0" borderId="0" xfId="1" applyNumberFormat="1" applyFont="1" applyAlignment="1" applyProtection="1">
      <alignment horizontal="left"/>
      <protection locked="0"/>
    </xf>
    <xf numFmtId="49" fontId="7" fillId="0" borderId="0" xfId="1" applyNumberFormat="1" applyFont="1" applyAlignment="1" applyProtection="1">
      <alignment horizontal="center"/>
      <protection locked="0"/>
    </xf>
    <xf numFmtId="49" fontId="5" fillId="0" borderId="0" xfId="1" applyNumberFormat="1" applyFont="1" applyAlignment="1" applyProtection="1">
      <alignment horizontal="left"/>
      <protection locked="0"/>
    </xf>
    <xf numFmtId="49" fontId="6" fillId="0" borderId="0" xfId="1" applyNumberFormat="1" applyFont="1" applyAlignment="1" applyProtection="1">
      <alignment horizontal="left"/>
      <protection locked="0"/>
    </xf>
    <xf numFmtId="49" fontId="9" fillId="0" borderId="0" xfId="1" applyNumberFormat="1" applyFont="1" applyAlignment="1" applyProtection="1">
      <alignment horizontal="center"/>
      <protection locked="0"/>
    </xf>
    <xf numFmtId="49" fontId="11" fillId="0" borderId="0" xfId="1" applyNumberFormat="1" applyFont="1" applyAlignment="1" applyProtection="1">
      <alignment horizontal="left"/>
      <protection locked="0"/>
    </xf>
    <xf numFmtId="49" fontId="12" fillId="0" borderId="44" xfId="1" applyNumberFormat="1" applyFont="1" applyBorder="1" applyAlignment="1">
      <alignment horizontal="left"/>
    </xf>
    <xf numFmtId="49" fontId="7" fillId="0" borderId="3" xfId="1" applyNumberFormat="1" applyFont="1" applyBorder="1" applyAlignment="1" applyProtection="1">
      <alignment horizontal="left"/>
      <protection locked="0"/>
    </xf>
    <xf numFmtId="49" fontId="7" fillId="0" borderId="3" xfId="1" applyNumberFormat="1" applyFont="1" applyBorder="1" applyAlignment="1" applyProtection="1">
      <alignment horizontal="center"/>
      <protection locked="0"/>
    </xf>
    <xf numFmtId="49" fontId="5" fillId="0" borderId="3" xfId="1" applyNumberFormat="1" applyFont="1" applyBorder="1" applyAlignment="1" applyProtection="1">
      <alignment horizontal="center"/>
      <protection locked="0"/>
    </xf>
    <xf numFmtId="49" fontId="1" fillId="0" borderId="3" xfId="1" applyNumberFormat="1" applyFont="1" applyBorder="1" applyAlignment="1" applyProtection="1">
      <alignment horizontal="center"/>
      <protection locked="0"/>
    </xf>
    <xf numFmtId="49" fontId="5" fillId="0" borderId="3" xfId="1" applyNumberFormat="1" applyFont="1" applyBorder="1" applyAlignment="1" applyProtection="1">
      <alignment horizontal="left"/>
      <protection locked="0"/>
    </xf>
    <xf numFmtId="49" fontId="1" fillId="0" borderId="3" xfId="1" applyNumberFormat="1" applyFont="1" applyBorder="1" applyAlignment="1" applyProtection="1">
      <alignment horizontal="left"/>
      <protection locked="0"/>
    </xf>
    <xf numFmtId="0" fontId="1" fillId="0" borderId="3" xfId="1" applyFont="1" applyBorder="1" applyAlignment="1" applyProtection="1">
      <alignment horizontal="center"/>
      <protection locked="0"/>
    </xf>
    <xf numFmtId="49" fontId="49" fillId="2" borderId="2" xfId="1" applyNumberFormat="1" applyFont="1" applyFill="1" applyBorder="1" applyAlignment="1" applyProtection="1">
      <alignment horizontal="right"/>
      <protection locked="0"/>
    </xf>
    <xf numFmtId="49" fontId="49" fillId="3" borderId="45" xfId="1" applyNumberFormat="1" applyFont="1" applyFill="1" applyBorder="1" applyAlignment="1" applyProtection="1">
      <alignment horizontal="center"/>
      <protection locked="0"/>
    </xf>
    <xf numFmtId="49" fontId="14" fillId="3" borderId="3" xfId="1" applyNumberFormat="1" applyFont="1" applyFill="1" applyBorder="1" applyAlignment="1" applyProtection="1">
      <alignment horizontal="left"/>
      <protection locked="0"/>
    </xf>
    <xf numFmtId="49" fontId="49" fillId="3" borderId="3" xfId="1" applyNumberFormat="1" applyFont="1" applyFill="1" applyBorder="1" applyAlignment="1" applyProtection="1">
      <alignment horizontal="left"/>
      <protection locked="0"/>
    </xf>
    <xf numFmtId="49" fontId="49" fillId="3" borderId="2" xfId="1" applyNumberFormat="1" applyFont="1" applyFill="1" applyBorder="1" applyAlignment="1" applyProtection="1">
      <alignment horizontal="left"/>
      <protection locked="0"/>
    </xf>
    <xf numFmtId="49" fontId="49" fillId="3" borderId="46" xfId="1" applyNumberFormat="1" applyFont="1" applyFill="1" applyBorder="1" applyAlignment="1" applyProtection="1">
      <alignment horizontal="left"/>
      <protection locked="0"/>
    </xf>
    <xf numFmtId="49" fontId="13" fillId="3" borderId="2" xfId="1" applyNumberFormat="1" applyFont="1" applyFill="1" applyBorder="1" applyAlignment="1" applyProtection="1">
      <alignment horizontal="left"/>
      <protection locked="0"/>
    </xf>
    <xf numFmtId="49" fontId="15" fillId="2" borderId="31" xfId="1" applyNumberFormat="1" applyFont="1" applyFill="1" applyBorder="1" applyAlignment="1" applyProtection="1">
      <alignment horizontal="right" wrapText="1"/>
      <protection locked="0"/>
    </xf>
    <xf numFmtId="49" fontId="15" fillId="3" borderId="45" xfId="1" applyNumberFormat="1" applyFont="1" applyFill="1" applyBorder="1" applyAlignment="1" applyProtection="1">
      <alignment horizontal="center" wrapText="1"/>
      <protection locked="0"/>
    </xf>
    <xf numFmtId="49" fontId="15" fillId="3" borderId="26" xfId="1" applyNumberFormat="1" applyFont="1" applyFill="1" applyBorder="1" applyAlignment="1" applyProtection="1">
      <alignment horizontal="left" wrapText="1"/>
      <protection locked="0"/>
    </xf>
    <xf numFmtId="49" fontId="15" fillId="3" borderId="26" xfId="1" applyNumberFormat="1" applyFont="1" applyFill="1" applyBorder="1" applyAlignment="1" applyProtection="1">
      <alignment horizontal="center" wrapText="1"/>
      <protection locked="0"/>
    </xf>
    <xf numFmtId="49" fontId="50" fillId="3" borderId="26" xfId="1" applyNumberFormat="1" applyFont="1" applyFill="1" applyBorder="1" applyAlignment="1" applyProtection="1">
      <alignment horizontal="center" wrapText="1"/>
      <protection locked="0"/>
    </xf>
    <xf numFmtId="49" fontId="15" fillId="3" borderId="27" xfId="1" applyNumberFormat="1" applyFont="1" applyFill="1" applyBorder="1" applyAlignment="1" applyProtection="1">
      <alignment horizontal="center" wrapText="1"/>
      <protection locked="0"/>
    </xf>
    <xf numFmtId="49" fontId="52" fillId="3" borderId="32" xfId="1" applyNumberFormat="1" applyFont="1" applyFill="1" applyBorder="1" applyAlignment="1" applyProtection="1">
      <alignment horizontal="center" wrapText="1"/>
      <protection locked="0"/>
    </xf>
    <xf numFmtId="49" fontId="15" fillId="2" borderId="22" xfId="1" applyNumberFormat="1" applyFont="1" applyFill="1" applyBorder="1" applyAlignment="1" applyProtection="1">
      <alignment horizontal="right" wrapText="1"/>
      <protection locked="0"/>
    </xf>
    <xf numFmtId="49" fontId="1" fillId="3" borderId="41" xfId="1" applyNumberFormat="1" applyFont="1" applyFill="1" applyBorder="1" applyAlignment="1" applyProtection="1">
      <alignment horizontal="center"/>
      <protection locked="0"/>
    </xf>
    <xf numFmtId="49" fontId="1" fillId="3" borderId="24" xfId="1" applyNumberFormat="1" applyFont="1" applyFill="1" applyBorder="1" applyAlignment="1" applyProtection="1">
      <alignment horizontal="left"/>
      <protection locked="0"/>
    </xf>
    <xf numFmtId="49" fontId="1" fillId="3" borderId="24" xfId="1" applyNumberFormat="1" applyFont="1" applyFill="1" applyBorder="1" applyAlignment="1" applyProtection="1">
      <alignment horizontal="center"/>
      <protection locked="0"/>
    </xf>
    <xf numFmtId="49" fontId="1" fillId="3" borderId="30" xfId="1" applyNumberFormat="1" applyFont="1" applyFill="1" applyBorder="1" applyAlignment="1" applyProtection="1">
      <alignment horizontal="center"/>
      <protection locked="0"/>
    </xf>
    <xf numFmtId="49" fontId="1" fillId="3" borderId="25" xfId="1" applyNumberFormat="1" applyFont="1" applyFill="1" applyBorder="1" applyAlignment="1" applyProtection="1">
      <alignment horizontal="center"/>
      <protection locked="0"/>
    </xf>
    <xf numFmtId="49" fontId="1" fillId="3" borderId="10" xfId="1" applyNumberFormat="1" applyFont="1" applyFill="1" applyBorder="1" applyAlignment="1" applyProtection="1">
      <alignment horizontal="center" wrapText="1"/>
      <protection locked="0"/>
    </xf>
    <xf numFmtId="49" fontId="1" fillId="3" borderId="24" xfId="1" applyNumberFormat="1" applyFont="1" applyFill="1" applyBorder="1" applyAlignment="1" applyProtection="1">
      <alignment horizontal="center" wrapText="1"/>
      <protection locked="0"/>
    </xf>
    <xf numFmtId="49" fontId="18" fillId="3" borderId="30" xfId="1" applyNumberFormat="1" applyFont="1" applyFill="1" applyBorder="1" applyAlignment="1" applyProtection="1">
      <alignment horizontal="center" wrapText="1"/>
      <protection locked="0"/>
    </xf>
    <xf numFmtId="49" fontId="19" fillId="2" borderId="31" xfId="1" applyNumberFormat="1" applyFont="1" applyFill="1" applyBorder="1" applyAlignment="1" applyProtection="1">
      <alignment horizontal="right"/>
      <protection locked="0"/>
    </xf>
    <xf numFmtId="49" fontId="19" fillId="4" borderId="41" xfId="1" applyNumberFormat="1" applyFont="1" applyFill="1" applyBorder="1" applyAlignment="1" applyProtection="1">
      <alignment horizontal="center"/>
      <protection locked="0"/>
    </xf>
    <xf numFmtId="49" fontId="20" fillId="4" borderId="47" xfId="1" applyNumberFormat="1" applyFont="1" applyFill="1" applyBorder="1" applyAlignment="1" applyProtection="1">
      <alignment horizontal="left"/>
      <protection locked="0"/>
    </xf>
    <xf numFmtId="49" fontId="20" fillId="4" borderId="26" xfId="1" applyNumberFormat="1" applyFont="1" applyFill="1" applyBorder="1" applyAlignment="1" applyProtection="1">
      <alignment horizontal="left"/>
      <protection locked="0"/>
    </xf>
    <xf numFmtId="49" fontId="20" fillId="4" borderId="26" xfId="1" applyNumberFormat="1" applyFont="1" applyFill="1" applyBorder="1" applyAlignment="1" applyProtection="1">
      <alignment horizontal="center"/>
      <protection locked="0"/>
    </xf>
    <xf numFmtId="49" fontId="19" fillId="4" borderId="26" xfId="1" applyNumberFormat="1" applyFont="1" applyFill="1" applyBorder="1" applyAlignment="1" applyProtection="1">
      <alignment horizontal="center"/>
      <protection locked="0"/>
    </xf>
    <xf numFmtId="49" fontId="20" fillId="4" borderId="26" xfId="1" applyNumberFormat="1" applyFont="1" applyFill="1" applyBorder="1" applyAlignment="1" applyProtection="1">
      <alignment horizontal="center" wrapText="1"/>
      <protection locked="0"/>
    </xf>
    <xf numFmtId="0" fontId="19" fillId="4" borderId="26" xfId="1" applyFont="1" applyFill="1" applyBorder="1" applyAlignment="1" applyProtection="1">
      <alignment horizontal="center"/>
      <protection locked="0"/>
    </xf>
    <xf numFmtId="49" fontId="20" fillId="4" borderId="32" xfId="1" applyNumberFormat="1" applyFont="1" applyFill="1" applyBorder="1" applyAlignment="1" applyProtection="1">
      <alignment horizontal="center" wrapText="1"/>
      <protection locked="0"/>
    </xf>
    <xf numFmtId="49" fontId="20" fillId="4" borderId="27" xfId="1" applyNumberFormat="1" applyFont="1" applyFill="1" applyBorder="1" applyAlignment="1" applyProtection="1">
      <alignment horizontal="center" wrapText="1"/>
      <protection locked="0"/>
    </xf>
    <xf numFmtId="49" fontId="19" fillId="4" borderId="26" xfId="1" applyNumberFormat="1" applyFont="1" applyFill="1" applyBorder="1" applyAlignment="1" applyProtection="1">
      <alignment horizontal="left"/>
      <protection locked="0"/>
    </xf>
    <xf numFmtId="49" fontId="22" fillId="4" borderId="26" xfId="1" applyNumberFormat="1" applyFont="1" applyFill="1" applyBorder="1" applyAlignment="1" applyProtection="1">
      <alignment horizontal="center"/>
      <protection locked="0"/>
    </xf>
    <xf numFmtId="49" fontId="19" fillId="4" borderId="32" xfId="1" applyNumberFormat="1" applyFont="1" applyFill="1" applyBorder="1" applyAlignment="1" applyProtection="1">
      <alignment horizontal="left"/>
      <protection locked="0"/>
    </xf>
    <xf numFmtId="0" fontId="21" fillId="8" borderId="51" xfId="1" applyFont="1" applyFill="1" applyBorder="1" applyAlignment="1" applyProtection="1">
      <alignment horizontal="center" wrapText="1"/>
      <protection locked="0"/>
    </xf>
    <xf numFmtId="0" fontId="21" fillId="8" borderId="52" xfId="1" applyFont="1" applyFill="1" applyBorder="1" applyAlignment="1" applyProtection="1">
      <alignment horizontal="center" wrapText="1"/>
      <protection locked="0"/>
    </xf>
    <xf numFmtId="0" fontId="21" fillId="8" borderId="0" xfId="1" applyFont="1" applyFill="1" applyAlignment="1" applyProtection="1">
      <alignment horizontal="center" wrapText="1"/>
      <protection locked="0"/>
    </xf>
    <xf numFmtId="0" fontId="21" fillId="8" borderId="53" xfId="1" applyFont="1" applyFill="1" applyBorder="1" applyAlignment="1" applyProtection="1">
      <alignment horizontal="center" wrapText="1"/>
      <protection locked="0"/>
    </xf>
    <xf numFmtId="49" fontId="19" fillId="4" borderId="47" xfId="1" applyNumberFormat="1" applyFont="1" applyFill="1" applyBorder="1" applyAlignment="1" applyProtection="1">
      <alignment horizontal="center"/>
      <protection locked="0"/>
    </xf>
    <xf numFmtId="49" fontId="19" fillId="4" borderId="32" xfId="1" applyNumberFormat="1" applyFont="1" applyFill="1" applyBorder="1" applyAlignment="1" applyProtection="1">
      <alignment horizontal="center"/>
      <protection locked="0"/>
    </xf>
    <xf numFmtId="0" fontId="19" fillId="4" borderId="27" xfId="1" applyFont="1" applyFill="1" applyBorder="1" applyAlignment="1" applyProtection="1">
      <alignment horizontal="center"/>
      <protection locked="0"/>
    </xf>
    <xf numFmtId="49" fontId="19" fillId="4" borderId="26" xfId="1" applyNumberFormat="1" applyFont="1" applyFill="1" applyBorder="1" applyAlignment="1" applyProtection="1">
      <alignment horizontal="center" wrapText="1"/>
      <protection locked="0"/>
    </xf>
    <xf numFmtId="49" fontId="22" fillId="4" borderId="47" xfId="1" applyNumberFormat="1" applyFont="1" applyFill="1" applyBorder="1" applyAlignment="1" applyProtection="1">
      <alignment horizontal="left"/>
      <protection locked="0"/>
    </xf>
    <xf numFmtId="49" fontId="22" fillId="4" borderId="26" xfId="1" applyNumberFormat="1" applyFont="1" applyFill="1" applyBorder="1" applyAlignment="1" applyProtection="1">
      <alignment horizontal="left"/>
      <protection locked="0"/>
    </xf>
    <xf numFmtId="49" fontId="20" fillId="4" borderId="51" xfId="1" applyNumberFormat="1" applyFont="1" applyFill="1" applyBorder="1" applyAlignment="1" applyProtection="1">
      <alignment horizontal="center" wrapText="1"/>
      <protection locked="0"/>
    </xf>
    <xf numFmtId="49" fontId="20" fillId="4" borderId="54" xfId="1" applyNumberFormat="1" applyFont="1" applyFill="1" applyBorder="1" applyAlignment="1" applyProtection="1">
      <alignment horizontal="center" wrapText="1"/>
      <protection locked="0"/>
    </xf>
    <xf numFmtId="49" fontId="20" fillId="4" borderId="0" xfId="1" applyNumberFormat="1" applyFont="1" applyFill="1" applyAlignment="1" applyProtection="1">
      <alignment horizontal="center" wrapText="1"/>
      <protection locked="0"/>
    </xf>
    <xf numFmtId="49" fontId="20" fillId="4" borderId="55" xfId="1" applyNumberFormat="1" applyFont="1" applyFill="1" applyBorder="1" applyAlignment="1" applyProtection="1">
      <alignment horizontal="center" wrapText="1"/>
      <protection locked="0"/>
    </xf>
    <xf numFmtId="49" fontId="22" fillId="4" borderId="41" xfId="1" applyNumberFormat="1" applyFont="1" applyFill="1" applyBorder="1" applyAlignment="1" applyProtection="1">
      <alignment horizontal="center"/>
      <protection locked="0"/>
    </xf>
    <xf numFmtId="49" fontId="22" fillId="4" borderId="32" xfId="1" applyNumberFormat="1" applyFont="1" applyFill="1" applyBorder="1" applyAlignment="1" applyProtection="1">
      <alignment horizontal="center"/>
      <protection locked="0"/>
    </xf>
    <xf numFmtId="49" fontId="22" fillId="4" borderId="27" xfId="1" applyNumberFormat="1" applyFont="1" applyFill="1" applyBorder="1" applyAlignment="1" applyProtection="1">
      <alignment horizontal="center"/>
      <protection locked="0"/>
    </xf>
    <xf numFmtId="49" fontId="20" fillId="4" borderId="32" xfId="1" applyNumberFormat="1" applyFont="1" applyFill="1" applyBorder="1" applyAlignment="1" applyProtection="1">
      <alignment horizontal="center"/>
      <protection locked="0"/>
    </xf>
    <xf numFmtId="49" fontId="20" fillId="4" borderId="54" xfId="1" applyNumberFormat="1" applyFont="1" applyFill="1" applyBorder="1" applyAlignment="1" applyProtection="1">
      <alignment horizontal="center"/>
      <protection locked="0"/>
    </xf>
    <xf numFmtId="49" fontId="20" fillId="4" borderId="0" xfId="1" applyNumberFormat="1" applyFont="1" applyFill="1" applyAlignment="1" applyProtection="1">
      <alignment horizontal="center"/>
      <protection locked="0"/>
    </xf>
    <xf numFmtId="49" fontId="22" fillId="4" borderId="47" xfId="1" applyNumberFormat="1" applyFont="1" applyFill="1" applyBorder="1" applyAlignment="1" applyProtection="1">
      <alignment horizontal="center"/>
      <protection locked="0"/>
    </xf>
    <xf numFmtId="49" fontId="19" fillId="12" borderId="26" xfId="1" applyNumberFormat="1" applyFont="1" applyFill="1" applyBorder="1" applyAlignment="1" applyProtection="1">
      <alignment horizontal="center"/>
      <protection locked="0"/>
    </xf>
    <xf numFmtId="49" fontId="20" fillId="12" borderId="26" xfId="1" applyNumberFormat="1" applyFont="1" applyFill="1" applyBorder="1" applyAlignment="1" applyProtection="1">
      <alignment horizontal="center" wrapText="1"/>
      <protection locked="0"/>
    </xf>
    <xf numFmtId="0" fontId="19" fillId="12" borderId="26" xfId="1" applyFont="1" applyFill="1" applyBorder="1" applyAlignment="1" applyProtection="1">
      <alignment horizontal="center"/>
      <protection locked="0"/>
    </xf>
    <xf numFmtId="49" fontId="22" fillId="12" borderId="26" xfId="1" applyNumberFormat="1" applyFont="1" applyFill="1" applyBorder="1" applyAlignment="1" applyProtection="1">
      <alignment horizontal="center"/>
      <protection locked="0"/>
    </xf>
    <xf numFmtId="0" fontId="20" fillId="12" borderId="26" xfId="1" applyFont="1" applyFill="1" applyBorder="1" applyAlignment="1" applyProtection="1">
      <alignment horizontal="center"/>
      <protection locked="0"/>
    </xf>
    <xf numFmtId="49" fontId="22" fillId="4" borderId="32" xfId="1" applyNumberFormat="1" applyFont="1" applyFill="1" applyBorder="1" applyAlignment="1" applyProtection="1">
      <alignment horizontal="left"/>
      <protection locked="0"/>
    </xf>
    <xf numFmtId="49" fontId="22" fillId="4" borderId="51" xfId="1" applyNumberFormat="1" applyFont="1" applyFill="1" applyBorder="1" applyAlignment="1" applyProtection="1">
      <alignment horizontal="center"/>
      <protection locked="0"/>
    </xf>
    <xf numFmtId="49" fontId="22" fillId="4" borderId="54" xfId="1" applyNumberFormat="1" applyFont="1" applyFill="1" applyBorder="1" applyAlignment="1" applyProtection="1">
      <alignment horizontal="center"/>
      <protection locked="0"/>
    </xf>
    <xf numFmtId="49" fontId="22" fillId="4" borderId="0" xfId="1" applyNumberFormat="1" applyFont="1" applyFill="1" applyAlignment="1" applyProtection="1">
      <alignment horizontal="center"/>
      <protection locked="0"/>
    </xf>
    <xf numFmtId="0" fontId="22" fillId="12" borderId="26" xfId="1" applyFont="1" applyFill="1" applyBorder="1" applyAlignment="1" applyProtection="1">
      <alignment horizontal="center"/>
      <protection locked="0"/>
    </xf>
    <xf numFmtId="49" fontId="24" fillId="4" borderId="26" xfId="1" applyNumberFormat="1" applyFont="1" applyFill="1" applyBorder="1" applyAlignment="1" applyProtection="1">
      <alignment horizontal="center"/>
      <protection locked="0"/>
    </xf>
    <xf numFmtId="49" fontId="24" fillId="4" borderId="26" xfId="1" applyNumberFormat="1" applyFont="1" applyFill="1" applyBorder="1" applyAlignment="1" applyProtection="1">
      <alignment horizontal="center" wrapText="1"/>
      <protection locked="0"/>
    </xf>
    <xf numFmtId="49" fontId="19" fillId="2" borderId="2" xfId="1" applyNumberFormat="1" applyFont="1" applyFill="1" applyBorder="1" applyAlignment="1" applyProtection="1">
      <alignment horizontal="right"/>
      <protection locked="0"/>
    </xf>
    <xf numFmtId="49" fontId="22" fillId="4" borderId="43" xfId="1" applyNumberFormat="1" applyFont="1" applyFill="1" applyBorder="1" applyAlignment="1" applyProtection="1">
      <alignment horizontal="center"/>
      <protection locked="0"/>
    </xf>
    <xf numFmtId="49" fontId="22" fillId="4" borderId="18" xfId="1" applyNumberFormat="1" applyFont="1" applyFill="1" applyBorder="1" applyAlignment="1" applyProtection="1">
      <alignment horizontal="left"/>
      <protection locked="0"/>
    </xf>
    <xf numFmtId="49" fontId="22" fillId="4" borderId="19" xfId="1" applyNumberFormat="1" applyFont="1" applyFill="1" applyBorder="1" applyAlignment="1" applyProtection="1">
      <alignment horizontal="left"/>
      <protection locked="0"/>
    </xf>
    <xf numFmtId="49" fontId="22" fillId="4" borderId="19" xfId="1" applyNumberFormat="1" applyFont="1" applyFill="1" applyBorder="1" applyAlignment="1" applyProtection="1">
      <alignment horizontal="center"/>
      <protection locked="0"/>
    </xf>
    <xf numFmtId="49" fontId="19" fillId="12" borderId="19" xfId="1" applyNumberFormat="1" applyFont="1" applyFill="1" applyBorder="1" applyAlignment="1" applyProtection="1">
      <alignment horizontal="center"/>
      <protection locked="0"/>
    </xf>
    <xf numFmtId="49" fontId="22" fillId="12" borderId="19" xfId="1" applyNumberFormat="1" applyFont="1" applyFill="1" applyBorder="1" applyAlignment="1" applyProtection="1">
      <alignment horizontal="center"/>
      <protection locked="0"/>
    </xf>
    <xf numFmtId="0" fontId="22" fillId="12" borderId="19" xfId="1" applyFont="1" applyFill="1" applyBorder="1" applyAlignment="1" applyProtection="1">
      <alignment horizontal="center"/>
      <protection locked="0"/>
    </xf>
    <xf numFmtId="49" fontId="22" fillId="4" borderId="20" xfId="1" applyNumberFormat="1" applyFont="1" applyFill="1" applyBorder="1" applyAlignment="1" applyProtection="1">
      <alignment horizontal="center"/>
      <protection locked="0"/>
    </xf>
    <xf numFmtId="49" fontId="22" fillId="4" borderId="21" xfId="1" applyNumberFormat="1" applyFont="1" applyFill="1" applyBorder="1" applyAlignment="1" applyProtection="1">
      <alignment horizontal="center"/>
      <protection locked="0"/>
    </xf>
    <xf numFmtId="49" fontId="19" fillId="4" borderId="19" xfId="1" applyNumberFormat="1" applyFont="1" applyFill="1" applyBorder="1" applyAlignment="1" applyProtection="1">
      <alignment horizontal="left"/>
      <protection locked="0"/>
    </xf>
    <xf numFmtId="0" fontId="19" fillId="4" borderId="19" xfId="1" applyFont="1" applyFill="1" applyBorder="1" applyAlignment="1" applyProtection="1">
      <alignment horizontal="center"/>
      <protection locked="0"/>
    </xf>
    <xf numFmtId="49" fontId="22" fillId="4" borderId="20" xfId="1" applyNumberFormat="1" applyFont="1" applyFill="1" applyBorder="1" applyAlignment="1" applyProtection="1">
      <alignment horizontal="left"/>
      <protection locked="0"/>
    </xf>
    <xf numFmtId="49" fontId="19" fillId="4" borderId="19" xfId="1" applyNumberFormat="1" applyFont="1" applyFill="1" applyBorder="1" applyAlignment="1" applyProtection="1">
      <alignment horizontal="center"/>
      <protection locked="0"/>
    </xf>
    <xf numFmtId="49" fontId="22" fillId="4" borderId="56" xfId="1" applyNumberFormat="1" applyFont="1" applyFill="1" applyBorder="1" applyAlignment="1" applyProtection="1">
      <alignment horizontal="center"/>
      <protection locked="0"/>
    </xf>
    <xf numFmtId="49" fontId="22" fillId="4" borderId="57" xfId="1" applyNumberFormat="1" applyFont="1" applyFill="1" applyBorder="1" applyAlignment="1" applyProtection="1">
      <alignment horizontal="center"/>
      <protection locked="0"/>
    </xf>
    <xf numFmtId="49" fontId="22" fillId="4" borderId="44" xfId="1" applyNumberFormat="1" applyFont="1" applyFill="1" applyBorder="1" applyAlignment="1" applyProtection="1">
      <alignment horizontal="center"/>
      <protection locked="0"/>
    </xf>
    <xf numFmtId="49" fontId="22" fillId="4" borderId="18" xfId="1" applyNumberFormat="1" applyFont="1" applyFill="1" applyBorder="1" applyAlignment="1" applyProtection="1">
      <alignment horizontal="center"/>
      <protection locked="0"/>
    </xf>
    <xf numFmtId="49" fontId="15" fillId="2" borderId="31" xfId="1" applyNumberFormat="1" applyFont="1" applyFill="1" applyBorder="1" applyAlignment="1" applyProtection="1">
      <alignment horizontal="right"/>
      <protection locked="0"/>
    </xf>
    <xf numFmtId="49" fontId="1" fillId="0" borderId="58" xfId="1" applyNumberFormat="1" applyFont="1" applyBorder="1" applyAlignment="1" applyProtection="1">
      <alignment horizontal="center"/>
      <protection locked="0"/>
    </xf>
    <xf numFmtId="49" fontId="51" fillId="11" borderId="10" xfId="1" applyNumberFormat="1" applyFont="1" applyFill="1" applyBorder="1" applyAlignment="1" applyProtection="1">
      <alignment horizontal="left"/>
      <protection locked="0"/>
    </xf>
    <xf numFmtId="49" fontId="51" fillId="11" borderId="24" xfId="1" applyNumberFormat="1" applyFont="1" applyFill="1" applyBorder="1" applyAlignment="1" applyProtection="1">
      <alignment horizontal="left"/>
      <protection locked="0"/>
    </xf>
    <xf numFmtId="49" fontId="51" fillId="11" borderId="24" xfId="1" applyNumberFormat="1" applyFont="1" applyFill="1" applyBorder="1" applyAlignment="1" applyProtection="1">
      <alignment horizontal="center" vertical="top" wrapText="1"/>
      <protection locked="0"/>
    </xf>
    <xf numFmtId="49" fontId="51" fillId="11" borderId="24" xfId="1" applyNumberFormat="1" applyFont="1" applyFill="1" applyBorder="1" applyAlignment="1" applyProtection="1">
      <alignment horizontal="center"/>
      <protection locked="0"/>
    </xf>
    <xf numFmtId="49" fontId="1" fillId="11" borderId="24" xfId="1" applyNumberFormat="1" applyFont="1" applyFill="1" applyBorder="1" applyAlignment="1" applyProtection="1">
      <alignment horizontal="center"/>
      <protection locked="0"/>
    </xf>
    <xf numFmtId="1" fontId="1" fillId="11" borderId="24" xfId="1" applyNumberFormat="1" applyFont="1" applyFill="1" applyBorder="1" applyAlignment="1" applyProtection="1">
      <alignment horizontal="center"/>
      <protection locked="0"/>
    </xf>
    <xf numFmtId="0" fontId="1" fillId="11" borderId="24" xfId="1" applyFont="1" applyFill="1" applyBorder="1" applyAlignment="1" applyProtection="1">
      <alignment horizontal="center"/>
      <protection locked="0"/>
    </xf>
    <xf numFmtId="3" fontId="1" fillId="11" borderId="24" xfId="3" applyNumberFormat="1" applyFont="1" applyFill="1" applyBorder="1" applyAlignment="1" applyProtection="1">
      <alignment horizontal="center"/>
      <protection locked="0"/>
    </xf>
    <xf numFmtId="0" fontId="1" fillId="11" borderId="25" xfId="1" applyFont="1" applyFill="1" applyBorder="1" applyAlignment="1" applyProtection="1">
      <alignment horizontal="center"/>
      <protection locked="0"/>
    </xf>
    <xf numFmtId="49" fontId="1" fillId="11" borderId="24" xfId="1" applyNumberFormat="1" applyFont="1" applyFill="1" applyBorder="1" applyAlignment="1" applyProtection="1">
      <alignment horizontal="left"/>
      <protection locked="0"/>
    </xf>
    <xf numFmtId="49" fontId="1" fillId="11" borderId="30" xfId="1" applyNumberFormat="1" applyFont="1" applyFill="1" applyBorder="1" applyAlignment="1" applyProtection="1">
      <alignment horizontal="left"/>
      <protection locked="0"/>
    </xf>
    <xf numFmtId="0" fontId="1" fillId="11" borderId="30" xfId="1" applyFont="1" applyFill="1" applyBorder="1" applyAlignment="1" applyProtection="1">
      <alignment horizontal="center"/>
      <protection locked="0"/>
    </xf>
    <xf numFmtId="3" fontId="1" fillId="11" borderId="50" xfId="1" applyNumberFormat="1" applyFont="1" applyFill="1" applyBorder="1" applyAlignment="1" applyProtection="1">
      <alignment horizontal="center"/>
      <protection locked="0"/>
    </xf>
    <xf numFmtId="3" fontId="1" fillId="8" borderId="50" xfId="1" applyNumberFormat="1" applyFont="1" applyFill="1" applyBorder="1" applyAlignment="1">
      <alignment horizontal="center"/>
    </xf>
    <xf numFmtId="165" fontId="1" fillId="8" borderId="50" xfId="1" applyNumberFormat="1" applyFont="1" applyFill="1" applyBorder="1" applyAlignment="1">
      <alignment horizontal="center"/>
    </xf>
    <xf numFmtId="49" fontId="1" fillId="11" borderId="10" xfId="1" applyNumberFormat="1" applyFont="1" applyFill="1" applyBorder="1" applyAlignment="1" applyProtection="1">
      <alignment horizontal="center"/>
      <protection locked="0"/>
    </xf>
    <xf numFmtId="49" fontId="24" fillId="13" borderId="25" xfId="1" applyNumberFormat="1" applyFont="1" applyFill="1" applyBorder="1" applyAlignment="1" applyProtection="1">
      <alignment horizontal="center"/>
      <protection locked="0"/>
    </xf>
    <xf numFmtId="49" fontId="51" fillId="13" borderId="23" xfId="1" applyNumberFormat="1" applyFont="1" applyFill="1" applyBorder="1" applyAlignment="1" applyProtection="1">
      <alignment horizontal="center"/>
      <protection locked="0"/>
    </xf>
    <xf numFmtId="0" fontId="24" fillId="13" borderId="24" xfId="1" applyFont="1" applyFill="1" applyBorder="1" applyAlignment="1" applyProtection="1">
      <alignment horizontal="center"/>
      <protection locked="0"/>
    </xf>
    <xf numFmtId="0" fontId="1" fillId="13" borderId="24" xfId="1" applyFont="1" applyFill="1" applyBorder="1" applyAlignment="1" applyProtection="1">
      <alignment horizontal="center"/>
      <protection locked="0"/>
    </xf>
    <xf numFmtId="49" fontId="51" fillId="11" borderId="23" xfId="1" applyNumberFormat="1" applyFont="1" applyFill="1" applyBorder="1" applyAlignment="1" applyProtection="1">
      <alignment horizontal="left"/>
      <protection locked="0"/>
    </xf>
    <xf numFmtId="49" fontId="51" fillId="11" borderId="23" xfId="1" applyNumberFormat="1" applyFont="1" applyFill="1" applyBorder="1" applyAlignment="1" applyProtection="1">
      <alignment horizontal="center" vertical="top" wrapText="1"/>
      <protection locked="0"/>
    </xf>
    <xf numFmtId="49" fontId="51" fillId="11" borderId="23" xfId="1" applyNumberFormat="1" applyFont="1" applyFill="1" applyBorder="1" applyAlignment="1" applyProtection="1">
      <alignment horizontal="center"/>
      <protection locked="0"/>
    </xf>
    <xf numFmtId="49" fontId="1" fillId="11" borderId="23" xfId="1" applyNumberFormat="1" applyFont="1" applyFill="1" applyBorder="1" applyAlignment="1" applyProtection="1">
      <alignment horizontal="center"/>
      <protection locked="0"/>
    </xf>
    <xf numFmtId="49" fontId="51" fillId="11" borderId="29" xfId="1" applyNumberFormat="1" applyFont="1" applyFill="1" applyBorder="1" applyAlignment="1" applyProtection="1">
      <alignment horizontal="left"/>
      <protection locked="0"/>
    </xf>
    <xf numFmtId="49" fontId="1" fillId="11" borderId="25" xfId="1" applyNumberFormat="1" applyFont="1" applyFill="1" applyBorder="1" applyAlignment="1" applyProtection="1">
      <alignment horizontal="center"/>
      <protection locked="0"/>
    </xf>
    <xf numFmtId="0" fontId="1" fillId="11" borderId="50" xfId="1" applyFont="1" applyFill="1" applyBorder="1" applyAlignment="1" applyProtection="1">
      <alignment horizontal="center"/>
      <protection locked="0"/>
    </xf>
    <xf numFmtId="49" fontId="25" fillId="2" borderId="59" xfId="1" applyNumberFormat="1" applyFont="1" applyFill="1" applyBorder="1" applyAlignment="1" applyProtection="1">
      <alignment horizontal="right"/>
      <protection locked="0"/>
    </xf>
    <xf numFmtId="49" fontId="1" fillId="0" borderId="60" xfId="1" applyNumberFormat="1" applyFont="1" applyBorder="1" applyAlignment="1" applyProtection="1">
      <alignment horizontal="center"/>
      <protection locked="0"/>
    </xf>
    <xf numFmtId="0" fontId="1" fillId="14" borderId="0" xfId="1" applyFont="1" applyFill="1" applyProtection="1">
      <protection locked="0"/>
    </xf>
    <xf numFmtId="49" fontId="51" fillId="0" borderId="23" xfId="1" applyNumberFormat="1" applyFont="1" applyBorder="1" applyAlignment="1" applyProtection="1">
      <alignment horizontal="center"/>
      <protection locked="0"/>
    </xf>
    <xf numFmtId="3" fontId="1" fillId="0" borderId="50" xfId="1" applyNumberFormat="1" applyFont="1" applyBorder="1" applyAlignment="1">
      <alignment horizontal="center"/>
    </xf>
    <xf numFmtId="165" fontId="1" fillId="0" borderId="50" xfId="1" applyNumberFormat="1" applyFont="1" applyBorder="1" applyAlignment="1">
      <alignment horizontal="center"/>
    </xf>
    <xf numFmtId="0" fontId="1" fillId="0" borderId="50" xfId="1" applyFont="1" applyBorder="1" applyAlignment="1" applyProtection="1">
      <alignment horizontal="center"/>
      <protection locked="0"/>
    </xf>
    <xf numFmtId="49" fontId="15" fillId="2" borderId="62" xfId="0" applyNumberFormat="1" applyFont="1" applyFill="1" applyBorder="1" applyAlignment="1">
      <alignment horizontal="right"/>
    </xf>
    <xf numFmtId="49" fontId="1" fillId="0" borderId="62" xfId="0" applyNumberFormat="1" applyFont="1" applyBorder="1" applyAlignment="1">
      <alignment horizontal="center"/>
    </xf>
    <xf numFmtId="49" fontId="22" fillId="5" borderId="61" xfId="0" applyNumberFormat="1" applyFont="1" applyFill="1" applyBorder="1" applyAlignment="1">
      <alignment horizontal="left"/>
    </xf>
    <xf numFmtId="49" fontId="1" fillId="0" borderId="63" xfId="0" applyNumberFormat="1" applyFont="1" applyBorder="1" applyAlignment="1">
      <alignment horizontal="left"/>
    </xf>
    <xf numFmtId="49" fontId="22" fillId="0" borderId="63" xfId="0" applyNumberFormat="1" applyFont="1" applyBorder="1" applyAlignment="1">
      <alignment horizontal="center" vertical="top" wrapText="1"/>
    </xf>
    <xf numFmtId="49" fontId="1" fillId="0" borderId="63" xfId="0" applyNumberFormat="1" applyFont="1" applyBorder="1" applyAlignment="1">
      <alignment horizontal="center"/>
    </xf>
    <xf numFmtId="1" fontId="1" fillId="0" borderId="63" xfId="0" applyNumberFormat="1" applyFont="1" applyBorder="1" applyAlignment="1">
      <alignment horizontal="center"/>
    </xf>
    <xf numFmtId="0" fontId="1" fillId="0" borderId="63" xfId="0" applyFont="1" applyBorder="1" applyAlignment="1">
      <alignment horizontal="center"/>
    </xf>
    <xf numFmtId="3" fontId="1" fillId="0" borderId="63" xfId="0" applyNumberFormat="1" applyFont="1" applyBorder="1" applyAlignment="1">
      <alignment horizontal="center"/>
    </xf>
    <xf numFmtId="0" fontId="1" fillId="0" borderId="61" xfId="0" applyFont="1" applyBorder="1" applyAlignment="1">
      <alignment horizontal="center"/>
    </xf>
    <xf numFmtId="49" fontId="1" fillId="5" borderId="63" xfId="0" applyNumberFormat="1" applyFont="1" applyFill="1" applyBorder="1" applyAlignment="1">
      <alignment horizontal="left"/>
    </xf>
    <xf numFmtId="0" fontId="1" fillId="5" borderId="63" xfId="0" applyFont="1" applyFill="1" applyBorder="1" applyAlignment="1">
      <alignment horizontal="center"/>
    </xf>
    <xf numFmtId="49" fontId="1" fillId="5" borderId="48" xfId="0" applyNumberFormat="1" applyFont="1" applyFill="1" applyBorder="1" applyAlignment="1">
      <alignment horizontal="left"/>
    </xf>
    <xf numFmtId="3" fontId="1" fillId="5" borderId="61" xfId="0" applyNumberFormat="1" applyFont="1" applyFill="1" applyBorder="1" applyAlignment="1">
      <alignment horizontal="center"/>
    </xf>
    <xf numFmtId="49" fontId="1" fillId="0" borderId="61" xfId="0" applyNumberFormat="1" applyFont="1" applyBorder="1" applyAlignment="1">
      <alignment horizontal="center"/>
    </xf>
    <xf numFmtId="2" fontId="1" fillId="0" borderId="63" xfId="0" applyNumberFormat="1" applyFont="1" applyBorder="1" applyAlignment="1">
      <alignment horizontal="center"/>
    </xf>
    <xf numFmtId="0" fontId="38" fillId="10" borderId="38" xfId="0" applyFont="1" applyFill="1" applyBorder="1" applyAlignment="1">
      <alignment horizontal="center"/>
    </xf>
    <xf numFmtId="0" fontId="40" fillId="6" borderId="40" xfId="0" applyFont="1" applyFill="1" applyBorder="1" applyAlignment="1">
      <alignment wrapText="1"/>
    </xf>
    <xf numFmtId="0" fontId="56" fillId="0" borderId="0" xfId="0" applyFont="1"/>
    <xf numFmtId="0" fontId="37" fillId="8" borderId="38" xfId="0" applyFont="1" applyFill="1" applyBorder="1"/>
    <xf numFmtId="0" fontId="58" fillId="0" borderId="0" xfId="0" applyFont="1"/>
    <xf numFmtId="0" fontId="57" fillId="0" borderId="0" xfId="0" applyFont="1" applyAlignment="1">
      <alignment vertical="center"/>
    </xf>
    <xf numFmtId="0" fontId="56" fillId="0" borderId="0" xfId="0" applyFont="1" applyAlignment="1">
      <alignment vertical="center" wrapText="1"/>
    </xf>
    <xf numFmtId="0" fontId="0" fillId="0" borderId="0" xfId="0" applyAlignment="1">
      <alignment vertical="center"/>
    </xf>
    <xf numFmtId="0" fontId="59" fillId="0" borderId="0" xfId="0" applyFont="1" applyAlignment="1">
      <alignment vertical="center"/>
    </xf>
    <xf numFmtId="0" fontId="42" fillId="6" borderId="33" xfId="0" applyFont="1" applyFill="1" applyBorder="1" applyAlignment="1">
      <alignment vertical="center" wrapText="1"/>
    </xf>
    <xf numFmtId="0" fontId="42" fillId="6" borderId="0" xfId="0" applyFont="1" applyFill="1" applyAlignment="1">
      <alignment vertical="center" wrapText="1"/>
    </xf>
    <xf numFmtId="0" fontId="42" fillId="0" borderId="0" xfId="0" applyFont="1" applyAlignment="1">
      <alignment vertical="center" wrapText="1"/>
    </xf>
    <xf numFmtId="0" fontId="42" fillId="0" borderId="64" xfId="0" applyFont="1" applyBorder="1" applyAlignment="1">
      <alignment vertical="center" wrapText="1"/>
    </xf>
    <xf numFmtId="0" fontId="42" fillId="0" borderId="64" xfId="0" applyFont="1" applyBorder="1" applyAlignment="1">
      <alignment horizontal="left" vertical="center" wrapText="1"/>
    </xf>
    <xf numFmtId="1" fontId="40" fillId="0" borderId="64" xfId="0" applyNumberFormat="1" applyFont="1" applyBorder="1" applyAlignment="1">
      <alignment horizontal="left" vertical="center" wrapText="1"/>
    </xf>
    <xf numFmtId="165" fontId="40" fillId="0" borderId="65" xfId="0" applyNumberFormat="1" applyFont="1" applyBorder="1" applyAlignment="1">
      <alignment horizontal="left" vertical="center" wrapText="1"/>
    </xf>
    <xf numFmtId="0" fontId="38" fillId="14" borderId="38" xfId="0" applyFont="1" applyFill="1" applyBorder="1" applyAlignment="1">
      <alignment horizontal="center"/>
    </xf>
    <xf numFmtId="0" fontId="38" fillId="7" borderId="38" xfId="0" applyFont="1" applyFill="1" applyBorder="1" applyAlignment="1">
      <alignment wrapText="1"/>
    </xf>
    <xf numFmtId="164" fontId="61" fillId="14" borderId="0" xfId="0" applyNumberFormat="1" applyFont="1" applyFill="1" applyAlignment="1">
      <alignment horizontal="left" vertical="center"/>
    </xf>
    <xf numFmtId="0" fontId="62" fillId="14" borderId="0" xfId="0" applyFont="1" applyFill="1" applyAlignment="1">
      <alignment vertical="center"/>
    </xf>
    <xf numFmtId="0" fontId="61" fillId="14" borderId="0" xfId="0" applyFont="1" applyFill="1" applyAlignment="1">
      <alignment vertical="center"/>
    </xf>
    <xf numFmtId="0" fontId="65" fillId="14" borderId="0" xfId="0" applyFont="1" applyFill="1" applyAlignment="1">
      <alignment vertical="center"/>
    </xf>
    <xf numFmtId="0" fontId="27" fillId="14" borderId="0" xfId="0" applyFont="1" applyFill="1"/>
    <xf numFmtId="0" fontId="0" fillId="14" borderId="0" xfId="0" applyFill="1"/>
    <xf numFmtId="49" fontId="0" fillId="14" borderId="0" xfId="0" applyNumberFormat="1" applyFill="1"/>
    <xf numFmtId="49" fontId="37" fillId="14" borderId="0" xfId="0" applyNumberFormat="1" applyFont="1" applyFill="1"/>
    <xf numFmtId="0" fontId="35" fillId="14" borderId="0" xfId="0" applyFont="1" applyFill="1"/>
    <xf numFmtId="1" fontId="0" fillId="14" borderId="0" xfId="0" applyNumberFormat="1" applyFill="1"/>
    <xf numFmtId="3" fontId="0" fillId="14" borderId="0" xfId="0" applyNumberFormat="1" applyFill="1"/>
    <xf numFmtId="0" fontId="31" fillId="14" borderId="0" xfId="0" applyFont="1" applyFill="1"/>
    <xf numFmtId="0" fontId="32" fillId="14" borderId="0" xfId="0" applyFont="1" applyFill="1" applyAlignment="1">
      <alignment horizontal="left" vertical="center"/>
    </xf>
    <xf numFmtId="0" fontId="37" fillId="14" borderId="0" xfId="0" applyFont="1" applyFill="1"/>
    <xf numFmtId="0" fontId="36" fillId="14" borderId="0" xfId="0" applyFont="1" applyFill="1" applyAlignment="1">
      <alignment horizontal="left" vertical="center"/>
    </xf>
    <xf numFmtId="0" fontId="33" fillId="14" borderId="0" xfId="0" applyFont="1" applyFill="1" applyAlignment="1">
      <alignment horizontal="left" vertical="center"/>
    </xf>
    <xf numFmtId="0" fontId="63" fillId="15" borderId="66" xfId="0" applyFont="1" applyFill="1" applyBorder="1" applyAlignment="1">
      <alignment vertical="center"/>
    </xf>
    <xf numFmtId="0" fontId="0" fillId="14" borderId="66" xfId="0" applyFill="1" applyBorder="1"/>
    <xf numFmtId="0" fontId="38" fillId="14" borderId="66" xfId="0" applyFont="1" applyFill="1" applyBorder="1"/>
    <xf numFmtId="0" fontId="61" fillId="14" borderId="66" xfId="0" applyFont="1" applyFill="1" applyBorder="1" applyAlignment="1">
      <alignment vertical="center"/>
    </xf>
    <xf numFmtId="49" fontId="0" fillId="14" borderId="66" xfId="0" applyNumberFormat="1" applyFill="1" applyBorder="1"/>
    <xf numFmtId="0" fontId="64" fillId="14" borderId="66" xfId="0" applyFont="1" applyFill="1" applyBorder="1" applyAlignment="1">
      <alignment vertical="center"/>
    </xf>
    <xf numFmtId="0" fontId="26" fillId="14" borderId="66" xfId="0" applyFont="1" applyFill="1" applyBorder="1"/>
    <xf numFmtId="0" fontId="64" fillId="14" borderId="67" xfId="0" applyFont="1" applyFill="1" applyBorder="1" applyAlignment="1">
      <alignment vertical="center"/>
    </xf>
    <xf numFmtId="0" fontId="0" fillId="14" borderId="67" xfId="0" applyFill="1" applyBorder="1"/>
    <xf numFmtId="0" fontId="31" fillId="14" borderId="67" xfId="0" applyFont="1" applyFill="1" applyBorder="1"/>
    <xf numFmtId="0" fontId="64" fillId="15" borderId="66" xfId="0" applyFont="1" applyFill="1" applyBorder="1" applyAlignment="1">
      <alignment vertical="center"/>
    </xf>
    <xf numFmtId="0" fontId="32" fillId="14" borderId="66" xfId="0" applyFont="1" applyFill="1" applyBorder="1" applyAlignment="1">
      <alignment vertical="center" wrapText="1"/>
    </xf>
    <xf numFmtId="0" fontId="30" fillId="14" borderId="66" xfId="0" applyFont="1" applyFill="1" applyBorder="1" applyAlignment="1">
      <alignment vertical="center" wrapText="1"/>
    </xf>
    <xf numFmtId="0" fontId="33" fillId="14" borderId="66" xfId="0" applyFont="1" applyFill="1" applyBorder="1" applyAlignment="1">
      <alignment vertical="center" wrapText="1"/>
    </xf>
    <xf numFmtId="0" fontId="31" fillId="14" borderId="66" xfId="0" applyFont="1" applyFill="1" applyBorder="1"/>
    <xf numFmtId="0" fontId="60" fillId="14" borderId="0" xfId="0" applyFont="1" applyFill="1" applyAlignment="1">
      <alignment vertical="center"/>
    </xf>
    <xf numFmtId="0" fontId="40" fillId="6" borderId="33" xfId="0" applyFont="1" applyFill="1" applyBorder="1"/>
    <xf numFmtId="0" fontId="38" fillId="7" borderId="38" xfId="0" applyFont="1" applyFill="1" applyBorder="1"/>
    <xf numFmtId="49" fontId="47" fillId="0" borderId="42" xfId="1" applyNumberFormat="1" applyFont="1" applyBorder="1" applyAlignment="1" applyProtection="1">
      <alignment vertical="center" wrapText="1"/>
      <protection locked="0"/>
    </xf>
    <xf numFmtId="49" fontId="46" fillId="0" borderId="0" xfId="1" applyNumberFormat="1" applyFont="1" applyAlignment="1" applyProtection="1">
      <alignment vertical="center" wrapText="1"/>
      <protection locked="0"/>
    </xf>
    <xf numFmtId="49" fontId="47" fillId="0" borderId="0" xfId="1" applyNumberFormat="1" applyFont="1" applyAlignment="1" applyProtection="1">
      <alignment vertical="center" wrapText="1"/>
      <protection locked="0"/>
    </xf>
    <xf numFmtId="49" fontId="48" fillId="0" borderId="0" xfId="1" applyNumberFormat="1" applyFont="1" applyAlignment="1" applyProtection="1">
      <alignment vertical="center" wrapText="1"/>
      <protection locked="0"/>
    </xf>
    <xf numFmtId="49" fontId="15" fillId="3" borderId="5" xfId="0" applyNumberFormat="1" applyFont="1" applyFill="1" applyBorder="1" applyAlignment="1">
      <alignment horizontal="left" wrapText="1"/>
    </xf>
    <xf numFmtId="49" fontId="15" fillId="3" borderId="7" xfId="0" applyNumberFormat="1" applyFont="1" applyFill="1" applyBorder="1" applyAlignment="1">
      <alignment horizontal="center" wrapText="1"/>
    </xf>
    <xf numFmtId="49" fontId="15" fillId="3" borderId="7" xfId="0" applyNumberFormat="1" applyFont="1" applyFill="1" applyBorder="1" applyAlignment="1">
      <alignment horizontal="left" wrapText="1"/>
    </xf>
    <xf numFmtId="49" fontId="1" fillId="3" borderId="12" xfId="0" applyNumberFormat="1" applyFont="1" applyFill="1" applyBorder="1" applyAlignment="1">
      <alignment horizontal="left"/>
    </xf>
    <xf numFmtId="49" fontId="1" fillId="3" borderId="14" xfId="0" applyNumberFormat="1" applyFont="1" applyFill="1" applyBorder="1" applyAlignment="1">
      <alignment horizontal="center"/>
    </xf>
    <xf numFmtId="49" fontId="1" fillId="3" borderId="14" xfId="0" applyNumberFormat="1" applyFont="1" applyFill="1" applyBorder="1" applyAlignment="1">
      <alignment horizontal="left"/>
    </xf>
    <xf numFmtId="49" fontId="15" fillId="3" borderId="47" xfId="1" applyNumberFormat="1" applyFont="1" applyFill="1" applyBorder="1" applyAlignment="1" applyProtection="1">
      <alignment horizontal="left" wrapText="1"/>
      <protection locked="0"/>
    </xf>
    <xf numFmtId="49" fontId="15" fillId="3" borderId="32" xfId="1" applyNumberFormat="1" applyFont="1" applyFill="1" applyBorder="1" applyAlignment="1" applyProtection="1">
      <alignment horizontal="center" wrapText="1"/>
      <protection locked="0"/>
    </xf>
    <xf numFmtId="49" fontId="15" fillId="3" borderId="32" xfId="1" applyNumberFormat="1" applyFont="1" applyFill="1" applyBorder="1" applyAlignment="1" applyProtection="1">
      <alignment horizontal="left" wrapText="1"/>
      <protection locked="0"/>
    </xf>
    <xf numFmtId="49" fontId="1" fillId="3" borderId="10" xfId="1" applyNumberFormat="1" applyFont="1" applyFill="1" applyBorder="1" applyAlignment="1" applyProtection="1">
      <alignment horizontal="left"/>
      <protection locked="0"/>
    </xf>
    <xf numFmtId="49" fontId="1" fillId="3" borderId="30" xfId="1" applyNumberFormat="1" applyFont="1" applyFill="1" applyBorder="1" applyAlignment="1" applyProtection="1">
      <alignment horizontal="left"/>
      <protection locked="0"/>
    </xf>
    <xf numFmtId="49" fontId="1" fillId="3" borderId="38" xfId="1" applyNumberFormat="1" applyFont="1" applyFill="1" applyBorder="1" applyAlignment="1" applyProtection="1">
      <alignment horizontal="center"/>
      <protection locked="0"/>
    </xf>
    <xf numFmtId="0" fontId="1" fillId="7" borderId="38" xfId="1" applyFont="1" applyFill="1" applyBorder="1" applyAlignment="1" applyProtection="1">
      <alignment horizontal="center" wrapText="1"/>
      <protection locked="0"/>
    </xf>
    <xf numFmtId="0" fontId="15" fillId="7" borderId="38" xfId="1" applyFont="1" applyFill="1" applyBorder="1" applyAlignment="1" applyProtection="1">
      <alignment horizontal="center" wrapText="1"/>
      <protection locked="0"/>
    </xf>
    <xf numFmtId="49" fontId="66" fillId="0" borderId="0" xfId="0" applyNumberFormat="1" applyFont="1" applyAlignment="1">
      <alignment horizontal="right"/>
    </xf>
    <xf numFmtId="49" fontId="66" fillId="0" borderId="0" xfId="0" applyNumberFormat="1" applyFont="1" applyAlignment="1">
      <alignment horizontal="center"/>
    </xf>
    <xf numFmtId="49" fontId="67" fillId="0" borderId="0" xfId="0" applyNumberFormat="1" applyFont="1" applyAlignment="1">
      <alignment horizontal="left"/>
    </xf>
    <xf numFmtId="49" fontId="66" fillId="0" borderId="0" xfId="0" applyNumberFormat="1" applyFont="1" applyAlignment="1">
      <alignment horizontal="left"/>
    </xf>
    <xf numFmtId="49" fontId="67" fillId="0" borderId="0" xfId="0" applyNumberFormat="1" applyFont="1" applyAlignment="1">
      <alignment horizontal="center"/>
    </xf>
    <xf numFmtId="0" fontId="68" fillId="0" borderId="0" xfId="0" applyFont="1"/>
    <xf numFmtId="49" fontId="66" fillId="0" borderId="0" xfId="1" applyNumberFormat="1" applyFont="1" applyAlignment="1" applyProtection="1">
      <alignment horizontal="right"/>
      <protection locked="0"/>
    </xf>
    <xf numFmtId="49" fontId="69" fillId="0" borderId="0" xfId="1" applyNumberFormat="1" applyFont="1" applyAlignment="1" applyProtection="1">
      <alignment vertical="center" wrapText="1"/>
      <protection locked="0"/>
    </xf>
    <xf numFmtId="49" fontId="66" fillId="0" borderId="0" xfId="1" applyNumberFormat="1" applyFont="1" applyAlignment="1" applyProtection="1">
      <alignment horizontal="left"/>
      <protection locked="0"/>
    </xf>
    <xf numFmtId="49" fontId="66" fillId="0" borderId="0" xfId="1" applyNumberFormat="1" applyFont="1" applyAlignment="1" applyProtection="1">
      <alignment horizontal="center"/>
      <protection locked="0"/>
    </xf>
    <xf numFmtId="0" fontId="66" fillId="0" borderId="0" xfId="1" applyFont="1" applyProtection="1">
      <protection locked="0"/>
    </xf>
    <xf numFmtId="0" fontId="64" fillId="14" borderId="66" xfId="0" applyFont="1" applyFill="1" applyBorder="1" applyAlignment="1">
      <alignment vertical="center" wrapText="1"/>
    </xf>
    <xf numFmtId="0" fontId="42" fillId="6" borderId="70" xfId="0" applyFont="1" applyFill="1" applyBorder="1" applyAlignment="1">
      <alignment vertical="center" wrapText="1"/>
    </xf>
    <xf numFmtId="0" fontId="0" fillId="14" borderId="71" xfId="0" applyFill="1" applyBorder="1"/>
    <xf numFmtId="0" fontId="0" fillId="14" borderId="72" xfId="0" applyFill="1" applyBorder="1"/>
    <xf numFmtId="0" fontId="64" fillId="14" borderId="73" xfId="0" applyFont="1" applyFill="1" applyBorder="1" applyAlignment="1">
      <alignment vertical="center"/>
    </xf>
    <xf numFmtId="0" fontId="0" fillId="14" borderId="73" xfId="0" applyFill="1" applyBorder="1"/>
    <xf numFmtId="0" fontId="31" fillId="14" borderId="73" xfId="0" applyFont="1" applyFill="1" applyBorder="1"/>
    <xf numFmtId="0" fontId="41" fillId="8" borderId="38" xfId="0" applyFont="1" applyFill="1" applyBorder="1" applyAlignment="1">
      <alignment horizontal="left"/>
    </xf>
    <xf numFmtId="0" fontId="39" fillId="7" borderId="38" xfId="0" applyFont="1" applyFill="1" applyBorder="1" applyAlignment="1">
      <alignment horizontal="left"/>
    </xf>
    <xf numFmtId="0" fontId="41" fillId="8" borderId="38" xfId="0" applyFont="1" applyFill="1" applyBorder="1" applyAlignment="1">
      <alignment horizontal="left" wrapText="1"/>
    </xf>
    <xf numFmtId="0" fontId="41" fillId="8" borderId="38" xfId="0" applyFont="1" applyFill="1" applyBorder="1" applyAlignment="1">
      <alignment horizontal="left" vertical="center" wrapText="1"/>
    </xf>
    <xf numFmtId="0" fontId="32" fillId="8" borderId="38" xfId="0" applyFont="1" applyFill="1" applyBorder="1" applyAlignment="1">
      <alignment horizontal="left" vertical="center" wrapText="1"/>
    </xf>
    <xf numFmtId="0" fontId="33" fillId="8" borderId="38" xfId="0" applyFont="1" applyFill="1" applyBorder="1" applyAlignment="1">
      <alignment horizontal="left" vertical="center" wrapText="1"/>
    </xf>
    <xf numFmtId="0" fontId="39" fillId="7" borderId="51" xfId="0" applyFont="1" applyFill="1" applyBorder="1" applyAlignment="1">
      <alignment horizontal="left"/>
    </xf>
    <xf numFmtId="0" fontId="39" fillId="7" borderId="55" xfId="0" applyFont="1" applyFill="1" applyBorder="1" applyAlignment="1">
      <alignment horizontal="left"/>
    </xf>
    <xf numFmtId="0" fontId="39" fillId="7" borderId="51" xfId="0" applyFont="1" applyFill="1" applyBorder="1" applyAlignment="1">
      <alignment horizontal="left" wrapText="1"/>
    </xf>
    <xf numFmtId="0" fontId="39" fillId="7" borderId="55" xfId="0" applyFont="1" applyFill="1" applyBorder="1" applyAlignment="1">
      <alignment horizontal="left" wrapText="1"/>
    </xf>
    <xf numFmtId="0" fontId="39" fillId="7" borderId="68" xfId="0" applyFont="1" applyFill="1" applyBorder="1" applyAlignment="1">
      <alignment horizontal="left"/>
    </xf>
    <xf numFmtId="0" fontId="39" fillId="7" borderId="69" xfId="0" applyFont="1" applyFill="1" applyBorder="1" applyAlignment="1">
      <alignment horizontal="left"/>
    </xf>
    <xf numFmtId="49" fontId="15" fillId="3" borderId="8" xfId="0" applyNumberFormat="1" applyFont="1" applyFill="1" applyBorder="1" applyAlignment="1">
      <alignment horizontal="center" wrapText="1"/>
    </xf>
    <xf numFmtId="0" fontId="16" fillId="7" borderId="9" xfId="0" applyFont="1" applyFill="1" applyBorder="1"/>
    <xf numFmtId="0" fontId="16" fillId="7" borderId="10" xfId="0" applyFont="1" applyFill="1" applyBorder="1"/>
    <xf numFmtId="49" fontId="21" fillId="4" borderId="15" xfId="0" applyNumberFormat="1" applyFont="1" applyFill="1" applyBorder="1" applyAlignment="1">
      <alignment horizontal="center" wrapText="1"/>
    </xf>
    <xf numFmtId="0" fontId="16" fillId="0" borderId="16" xfId="0" applyFont="1" applyBorder="1"/>
    <xf numFmtId="49" fontId="15" fillId="3" borderId="30" xfId="1" applyNumberFormat="1" applyFont="1" applyFill="1" applyBorder="1" applyAlignment="1" applyProtection="1">
      <alignment horizontal="center" wrapText="1"/>
      <protection locked="0"/>
    </xf>
    <xf numFmtId="0" fontId="51" fillId="7" borderId="9" xfId="1" applyFont="1" applyFill="1" applyBorder="1" applyProtection="1">
      <protection locked="0"/>
    </xf>
    <xf numFmtId="0" fontId="51" fillId="7" borderId="10" xfId="1" applyFont="1" applyFill="1" applyBorder="1" applyProtection="1">
      <protection locked="0"/>
    </xf>
    <xf numFmtId="49" fontId="53" fillId="4" borderId="28" xfId="1" applyNumberFormat="1" applyFont="1" applyFill="1" applyBorder="1" applyAlignment="1" applyProtection="1">
      <alignment horizontal="center" wrapText="1"/>
      <protection locked="0"/>
    </xf>
    <xf numFmtId="49" fontId="53" fillId="4" borderId="26" xfId="1" applyNumberFormat="1" applyFont="1" applyFill="1" applyBorder="1" applyAlignment="1" applyProtection="1">
      <alignment horizontal="center" wrapText="1"/>
      <protection locked="0"/>
    </xf>
    <xf numFmtId="49" fontId="15" fillId="3" borderId="48" xfId="1" applyNumberFormat="1" applyFont="1" applyFill="1" applyBorder="1" applyAlignment="1" applyProtection="1">
      <alignment horizontal="center" vertical="center" wrapText="1"/>
      <protection locked="0"/>
    </xf>
    <xf numFmtId="49" fontId="15" fillId="3" borderId="49" xfId="1" applyNumberFormat="1" applyFont="1" applyFill="1" applyBorder="1" applyAlignment="1" applyProtection="1">
      <alignment horizontal="center" vertical="center" wrapText="1"/>
      <protection locked="0"/>
    </xf>
    <xf numFmtId="49" fontId="15" fillId="3" borderId="50" xfId="1" applyNumberFormat="1" applyFont="1" applyFill="1" applyBorder="1" applyAlignment="1" applyProtection="1">
      <alignment horizontal="center" vertical="center" wrapText="1"/>
      <protection locked="0"/>
    </xf>
    <xf numFmtId="49" fontId="15" fillId="3" borderId="9" xfId="1" applyNumberFormat="1" applyFont="1" applyFill="1" applyBorder="1" applyAlignment="1" applyProtection="1">
      <alignment horizontal="center" wrapText="1"/>
      <protection locked="0"/>
    </xf>
    <xf numFmtId="0" fontId="29" fillId="0" borderId="0" xfId="0" applyFont="1" applyAlignment="1">
      <alignment horizontal="left" wrapText="1"/>
    </xf>
    <xf numFmtId="0" fontId="40" fillId="0" borderId="0" xfId="0" applyFont="1" applyAlignment="1">
      <alignment horizontal="left" wrapText="1"/>
    </xf>
  </cellXfs>
  <cellStyles count="4">
    <cellStyle name="Comma 2" xfId="3" xr:uid="{B51DBF3C-426D-634F-B870-DF7DA93BEAF5}"/>
    <cellStyle name="Hyperlink 2" xfId="2" xr:uid="{692185A8-9421-3C47-A6ED-C36A209A4C9C}"/>
    <cellStyle name="Normal" xfId="0" builtinId="0"/>
    <cellStyle name="Normal 2" xfId="1" xr:uid="{3B03FC7C-B6C5-5A4F-9084-98B7428D2E73}"/>
  </cellStyles>
  <dxfs count="3">
    <dxf>
      <font>
        <color rgb="FF9C5700"/>
      </font>
      <fill>
        <patternFill>
          <bgColor rgb="FFFFEB9C"/>
        </patternFill>
      </fill>
    </dxf>
    <dxf>
      <fill>
        <patternFill>
          <bgColor rgb="FF8FD3FF"/>
        </patternFill>
      </fill>
    </dxf>
    <dxf>
      <fill>
        <patternFill>
          <bgColor rgb="FF8FD3FF"/>
        </patternFill>
      </fill>
    </dxf>
  </dxfs>
  <tableStyles count="0" defaultTableStyle="TableStyleMedium2" defaultPivotStyle="PivotStyleLight16"/>
  <colors>
    <mruColors>
      <color rgb="FF8FD3FF"/>
      <color rgb="FF36A1CC"/>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495675" cy="847725"/>
    <xdr:pic>
      <xdr:nvPicPr>
        <xdr:cNvPr id="2" name="image1.jpg" title="Image">
          <a:extLst>
            <a:ext uri="{FF2B5EF4-FFF2-40B4-BE49-F238E27FC236}">
              <a16:creationId xmlns:a16="http://schemas.microsoft.com/office/drawing/2014/main" id="{2713B2AE-97A7-DC4D-B6D8-283F49366801}"/>
            </a:ext>
          </a:extLst>
        </xdr:cNvPr>
        <xdr:cNvPicPr preferRelativeResize="0"/>
      </xdr:nvPicPr>
      <xdr:blipFill>
        <a:blip xmlns:r="http://schemas.openxmlformats.org/officeDocument/2006/relationships" r:embed="rId1" cstate="print"/>
        <a:stretch>
          <a:fillRect/>
        </a:stretch>
      </xdr:blipFill>
      <xdr:spPr>
        <a:xfrm>
          <a:off x="0" y="0"/>
          <a:ext cx="3495675" cy="8477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3495675" cy="847725"/>
    <xdr:pic>
      <xdr:nvPicPr>
        <xdr:cNvPr id="2" name="image1.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3495675" cy="847725"/>
    <xdr:pic>
      <xdr:nvPicPr>
        <xdr:cNvPr id="2" name="image1.jpg" title="Image">
          <a:extLst>
            <a:ext uri="{FF2B5EF4-FFF2-40B4-BE49-F238E27FC236}">
              <a16:creationId xmlns:a16="http://schemas.microsoft.com/office/drawing/2014/main" id="{55B89B5D-B703-9C49-A559-EBC0C8A944C8}"/>
            </a:ext>
          </a:extLst>
        </xdr:cNvPr>
        <xdr:cNvPicPr preferRelativeResize="0"/>
      </xdr:nvPicPr>
      <xdr:blipFill>
        <a:blip xmlns:r="http://schemas.openxmlformats.org/officeDocument/2006/relationships" r:embed="rId1" cstate="print"/>
        <a:stretch>
          <a:fillRect/>
        </a:stretch>
      </xdr:blipFill>
      <xdr:spPr>
        <a:xfrm>
          <a:off x="0" y="0"/>
          <a:ext cx="3495675" cy="8477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xdr:rowOff>
    </xdr:from>
    <xdr:ext cx="1828800" cy="437990"/>
    <xdr:pic>
      <xdr:nvPicPr>
        <xdr:cNvPr id="2" name="image1.jp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1"/>
          <a:ext cx="1828800" cy="437990"/>
        </a:xfrm>
        <a:prstGeom prst="rect">
          <a:avLst/>
        </a:prstGeom>
        <a:noFill/>
      </xdr:spPr>
    </xdr:pic>
    <xdr:clientData fLocksWithSheet="0"/>
  </xdr:oneCellAnchor>
  <xdr:twoCellAnchor editAs="oneCell">
    <xdr:from>
      <xdr:col>0</xdr:col>
      <xdr:colOff>16933</xdr:colOff>
      <xdr:row>6</xdr:row>
      <xdr:rowOff>19756</xdr:rowOff>
    </xdr:from>
    <xdr:to>
      <xdr:col>1</xdr:col>
      <xdr:colOff>4106334</xdr:colOff>
      <xdr:row>6</xdr:row>
      <xdr:rowOff>3976512</xdr:rowOff>
    </xdr:to>
    <xdr:pic>
      <xdr:nvPicPr>
        <xdr:cNvPr id="5" name="Picture 4">
          <a:extLst>
            <a:ext uri="{FF2B5EF4-FFF2-40B4-BE49-F238E27FC236}">
              <a16:creationId xmlns:a16="http://schemas.microsoft.com/office/drawing/2014/main" id="{48691700-7336-AC61-6EE7-5DF019CD9F31}"/>
            </a:ext>
          </a:extLst>
        </xdr:cNvPr>
        <xdr:cNvPicPr>
          <a:picLocks noChangeAspect="1"/>
        </xdr:cNvPicPr>
      </xdr:nvPicPr>
      <xdr:blipFill>
        <a:blip xmlns:r="http://schemas.openxmlformats.org/officeDocument/2006/relationships" r:embed="rId2"/>
        <a:stretch>
          <a:fillRect/>
        </a:stretch>
      </xdr:blipFill>
      <xdr:spPr>
        <a:xfrm>
          <a:off x="16933" y="1696156"/>
          <a:ext cx="5935134" cy="3956756"/>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4491A-D274-8F45-B581-F68C4464E766}">
  <dimension ref="C7:J13"/>
  <sheetViews>
    <sheetView tabSelected="1" topLeftCell="B1" workbookViewId="0">
      <selection activeCell="J8" sqref="J8"/>
    </sheetView>
  </sheetViews>
  <sheetFormatPr baseColWidth="10" defaultColWidth="11" defaultRowHeight="14" x14ac:dyDescent="0.15"/>
  <sheetData>
    <row r="7" spans="3:10" ht="25" x14ac:dyDescent="0.25">
      <c r="C7" s="300" t="s">
        <v>301</v>
      </c>
      <c r="J7" s="105" t="s">
        <v>343</v>
      </c>
    </row>
    <row r="9" spans="3:10" s="303" customFormat="1" ht="25" customHeight="1" x14ac:dyDescent="0.15">
      <c r="C9" s="304" t="s">
        <v>302</v>
      </c>
      <c r="D9" s="302"/>
      <c r="E9" s="302"/>
      <c r="F9" s="302"/>
      <c r="G9" s="302"/>
      <c r="H9" s="302"/>
      <c r="I9" s="302"/>
    </row>
    <row r="10" spans="3:10" s="303" customFormat="1" ht="20" x14ac:dyDescent="0.15">
      <c r="C10" s="301" t="s">
        <v>337</v>
      </c>
    </row>
    <row r="11" spans="3:10" s="303" customFormat="1" ht="20" x14ac:dyDescent="0.15">
      <c r="C11" s="301"/>
      <c r="D11" s="301" t="s">
        <v>336</v>
      </c>
    </row>
    <row r="12" spans="3:10" s="303" customFormat="1" ht="20" x14ac:dyDescent="0.15">
      <c r="C12" s="301" t="s">
        <v>303</v>
      </c>
    </row>
    <row r="13" spans="3:10" s="303" customFormat="1" ht="20" x14ac:dyDescent="0.15">
      <c r="C13" s="301" t="s">
        <v>304</v>
      </c>
    </row>
  </sheetData>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H1008"/>
  <sheetViews>
    <sheetView workbookViewId="0">
      <pane ySplit="1" topLeftCell="A2" activePane="bottomLeft" state="frozen"/>
      <selection pane="bottomLeft" activeCell="E36" sqref="E36"/>
    </sheetView>
  </sheetViews>
  <sheetFormatPr baseColWidth="10" defaultColWidth="12.6640625" defaultRowHeight="15" customHeight="1" x14ac:dyDescent="0.15"/>
  <cols>
    <col min="1" max="1" width="24.83203125" customWidth="1"/>
    <col min="2" max="2" width="21.33203125" customWidth="1"/>
    <col min="3" max="3" width="35.1640625" customWidth="1"/>
    <col min="4" max="4" width="17" customWidth="1"/>
    <col min="5" max="5" width="17.1640625" customWidth="1"/>
    <col min="6" max="6" width="14.1640625" customWidth="1"/>
    <col min="7" max="7" width="14.6640625" customWidth="1"/>
    <col min="8" max="8" width="14.83203125" customWidth="1"/>
    <col min="9" max="9" width="21.83203125" customWidth="1"/>
    <col min="10" max="10" width="33.83203125" customWidth="1"/>
    <col min="11" max="11" width="17.6640625" customWidth="1"/>
    <col min="12" max="12" width="21.6640625" customWidth="1"/>
    <col min="13" max="13" width="18" customWidth="1"/>
    <col min="14" max="14" width="15.6640625" customWidth="1"/>
    <col min="15" max="19" width="15.1640625" customWidth="1"/>
    <col min="20" max="20" width="29.83203125" customWidth="1"/>
    <col min="21" max="23" width="16.1640625" customWidth="1"/>
    <col min="24" max="25" width="10.6640625" customWidth="1"/>
    <col min="26" max="26" width="36" customWidth="1"/>
    <col min="27" max="27" width="33.33203125" customWidth="1"/>
    <col min="28" max="28" width="21.5" customWidth="1"/>
    <col min="29" max="29" width="34" customWidth="1"/>
    <col min="30" max="30" width="10.6640625" customWidth="1"/>
    <col min="31" max="31" width="23.33203125" customWidth="1"/>
    <col min="32" max="32" width="17.1640625" customWidth="1"/>
    <col min="33" max="33" width="44.1640625" customWidth="1"/>
    <col min="34" max="34" width="18.33203125" customWidth="1"/>
    <col min="35" max="38" width="11.6640625" customWidth="1"/>
    <col min="39" max="39" width="15.6640625" customWidth="1"/>
    <col min="40" max="45" width="11.6640625" customWidth="1"/>
    <col min="46" max="46" width="19" customWidth="1"/>
    <col min="47" max="47" width="11.6640625" customWidth="1"/>
    <col min="48" max="53" width="6.83203125" customWidth="1"/>
    <col min="54" max="54" width="10.6640625" customWidth="1"/>
    <col min="55" max="55" width="18.33203125" customWidth="1"/>
    <col min="56" max="56" width="15.1640625" customWidth="1"/>
    <col min="57" max="57" width="19.6640625" customWidth="1"/>
    <col min="58" max="58" width="138.5" customWidth="1"/>
    <col min="59" max="59" width="25.83203125" customWidth="1"/>
    <col min="60" max="60" width="18.6640625" customWidth="1"/>
  </cols>
  <sheetData>
    <row r="1" spans="1:60" ht="47" x14ac:dyDescent="0.55000000000000004">
      <c r="A1" s="1"/>
      <c r="B1" s="2"/>
      <c r="C1" s="3" t="s">
        <v>294</v>
      </c>
      <c r="D1" s="4"/>
      <c r="E1" s="5"/>
      <c r="F1" s="5"/>
      <c r="G1" s="2"/>
      <c r="H1" s="2"/>
      <c r="I1" s="2"/>
      <c r="J1" s="2"/>
      <c r="K1" s="2"/>
      <c r="L1" s="2"/>
      <c r="M1" s="2"/>
      <c r="N1" s="6"/>
      <c r="O1" s="2"/>
      <c r="P1" s="2"/>
      <c r="Q1" s="2"/>
      <c r="R1" s="2"/>
      <c r="S1" s="2"/>
      <c r="T1" s="7"/>
      <c r="U1" s="2"/>
      <c r="V1" s="2"/>
      <c r="W1" s="2"/>
      <c r="X1" s="2"/>
      <c r="Y1" s="2"/>
      <c r="Z1" s="7"/>
      <c r="AA1" s="8"/>
      <c r="AB1" s="8"/>
      <c r="AC1" s="8"/>
      <c r="AD1" s="6"/>
      <c r="AE1" s="8"/>
      <c r="AF1" s="6"/>
      <c r="AG1" s="6"/>
      <c r="AH1" s="6"/>
      <c r="AI1" s="6"/>
      <c r="AJ1" s="6"/>
      <c r="AK1" s="6"/>
      <c r="AL1" s="6"/>
      <c r="AM1" s="6"/>
      <c r="AN1" s="6"/>
      <c r="AO1" s="6"/>
      <c r="AP1" s="6"/>
      <c r="AQ1" s="6"/>
      <c r="AR1" s="6"/>
      <c r="AS1" s="6"/>
      <c r="AT1" s="6"/>
      <c r="AU1" s="6"/>
      <c r="AV1" s="6"/>
      <c r="AW1" s="6"/>
      <c r="AX1" s="6"/>
      <c r="AY1" s="6"/>
      <c r="AZ1" s="6"/>
      <c r="BA1" s="6"/>
      <c r="BB1" s="6"/>
      <c r="BC1" s="6"/>
      <c r="BD1" s="6"/>
      <c r="BE1" s="6"/>
      <c r="BF1" s="6"/>
      <c r="BG1" s="9"/>
      <c r="BH1" s="9"/>
    </row>
    <row r="2" spans="1:60" ht="24" x14ac:dyDescent="0.3">
      <c r="A2" s="1"/>
      <c r="B2" s="10"/>
      <c r="D2" s="11"/>
      <c r="E2" s="12"/>
      <c r="F2" s="12"/>
      <c r="G2" s="10"/>
      <c r="H2" s="10"/>
      <c r="I2" s="10"/>
      <c r="K2" s="10"/>
      <c r="L2" s="10"/>
      <c r="M2" s="10"/>
      <c r="N2" s="6"/>
      <c r="O2" s="10"/>
      <c r="P2" s="10"/>
      <c r="Q2" s="10"/>
      <c r="R2" s="10"/>
      <c r="S2" s="10"/>
      <c r="T2" s="13"/>
      <c r="U2" s="10"/>
      <c r="V2" s="10"/>
      <c r="W2" s="10"/>
      <c r="X2" s="10"/>
      <c r="Y2" s="10"/>
      <c r="Z2" s="13"/>
      <c r="AA2" s="8"/>
      <c r="AB2" s="8"/>
      <c r="AC2" s="8"/>
      <c r="AD2" s="6"/>
      <c r="AE2" s="8"/>
      <c r="AF2" s="6"/>
      <c r="AG2" s="6"/>
      <c r="AH2" s="6"/>
      <c r="AI2" s="6"/>
      <c r="AJ2" s="6"/>
      <c r="AK2" s="6"/>
      <c r="AL2" s="6"/>
      <c r="AM2" s="6"/>
      <c r="AN2" s="6"/>
      <c r="AO2" s="6"/>
      <c r="AP2" s="6"/>
      <c r="AQ2" s="6"/>
      <c r="AR2" s="6"/>
      <c r="AS2" s="6"/>
      <c r="AT2" s="6"/>
      <c r="AU2" s="6"/>
      <c r="AV2" s="6"/>
      <c r="AW2" s="6"/>
      <c r="AX2" s="6"/>
      <c r="AY2" s="6"/>
      <c r="AZ2" s="6"/>
      <c r="BA2" s="6"/>
      <c r="BB2" s="6"/>
      <c r="BC2" s="6"/>
      <c r="BD2" s="6"/>
      <c r="BE2" s="6"/>
      <c r="BF2" s="6"/>
      <c r="BG2" s="9"/>
      <c r="BH2" s="9"/>
    </row>
    <row r="3" spans="1:60" ht="24" x14ac:dyDescent="0.3">
      <c r="A3" s="1"/>
      <c r="B3" s="10"/>
      <c r="C3" s="298" t="s">
        <v>323</v>
      </c>
      <c r="D3" s="11"/>
      <c r="E3" s="12"/>
      <c r="F3" s="12"/>
      <c r="G3" s="10"/>
      <c r="H3" s="10"/>
      <c r="I3" s="10"/>
      <c r="K3" s="10"/>
      <c r="L3" s="10"/>
      <c r="M3" s="10"/>
      <c r="N3" s="6"/>
      <c r="O3" s="10"/>
      <c r="P3" s="10"/>
      <c r="Q3" s="10"/>
      <c r="R3" s="10"/>
      <c r="S3" s="10"/>
      <c r="T3" s="13"/>
      <c r="U3" s="10"/>
      <c r="V3" s="10"/>
      <c r="W3" s="10"/>
      <c r="X3" s="10"/>
      <c r="Y3" s="10"/>
      <c r="Z3" s="13"/>
      <c r="AA3" s="8"/>
      <c r="AB3" s="8"/>
      <c r="AC3" s="8"/>
      <c r="AD3" s="6"/>
      <c r="AE3" s="8"/>
      <c r="AF3" s="6"/>
      <c r="AG3" s="6"/>
      <c r="AH3" s="6"/>
      <c r="AI3" s="6"/>
      <c r="AJ3" s="6"/>
      <c r="AK3" s="6"/>
      <c r="AL3" s="6"/>
      <c r="AM3" s="6"/>
      <c r="AN3" s="6"/>
      <c r="AO3" s="6"/>
      <c r="AP3" s="6"/>
      <c r="AQ3" s="6"/>
      <c r="AR3" s="6"/>
      <c r="AS3" s="6"/>
      <c r="AT3" s="6"/>
      <c r="AU3" s="6"/>
      <c r="AV3" s="6"/>
      <c r="AW3" s="6"/>
      <c r="AX3" s="6"/>
      <c r="AY3" s="6"/>
      <c r="AZ3" s="6"/>
      <c r="BA3" s="6"/>
      <c r="BB3" s="6"/>
      <c r="BC3" s="6"/>
      <c r="BD3" s="6"/>
      <c r="BE3" s="6"/>
      <c r="BF3" s="6"/>
      <c r="BG3" s="9"/>
      <c r="BH3" s="9"/>
    </row>
    <row r="4" spans="1:60" ht="24" x14ac:dyDescent="0.3">
      <c r="A4" s="1"/>
      <c r="B4" s="10"/>
      <c r="C4" s="298" t="s">
        <v>333</v>
      </c>
      <c r="D4" s="11"/>
      <c r="E4" s="12"/>
      <c r="F4" s="12"/>
      <c r="G4" s="10"/>
      <c r="H4" s="10"/>
      <c r="I4" s="10"/>
      <c r="K4" s="10"/>
      <c r="L4" s="10"/>
      <c r="M4" s="10"/>
      <c r="N4" s="6"/>
      <c r="O4" s="10"/>
      <c r="P4" s="10"/>
      <c r="Q4" s="10"/>
      <c r="R4" s="10"/>
      <c r="S4" s="10"/>
      <c r="T4" s="13"/>
      <c r="U4" s="10"/>
      <c r="V4" s="10"/>
      <c r="W4" s="10"/>
      <c r="X4" s="10"/>
      <c r="Y4" s="10"/>
      <c r="Z4" s="13"/>
      <c r="AA4" s="8"/>
      <c r="AB4" s="8"/>
      <c r="AC4" s="8"/>
      <c r="AD4" s="6"/>
      <c r="AE4" s="8"/>
      <c r="AF4" s="6"/>
      <c r="AG4" s="6"/>
      <c r="AH4" s="6"/>
      <c r="AI4" s="6"/>
      <c r="AJ4" s="6"/>
      <c r="AK4" s="6"/>
      <c r="AL4" s="6"/>
      <c r="AM4" s="6"/>
      <c r="AN4" s="6"/>
      <c r="AO4" s="6"/>
      <c r="AP4" s="6"/>
      <c r="AQ4" s="6"/>
      <c r="AR4" s="6"/>
      <c r="AS4" s="6"/>
      <c r="AT4" s="6"/>
      <c r="AU4" s="6"/>
      <c r="AV4" s="6"/>
      <c r="AW4" s="6"/>
      <c r="AX4" s="6"/>
      <c r="AY4" s="6"/>
      <c r="AZ4" s="6"/>
      <c r="BA4" s="6"/>
      <c r="BB4" s="6"/>
      <c r="BC4" s="6"/>
      <c r="BD4" s="6"/>
      <c r="BE4" s="6"/>
      <c r="BF4" s="6"/>
      <c r="BG4" s="9"/>
      <c r="BH4" s="9"/>
    </row>
    <row r="5" spans="1:60" ht="24" x14ac:dyDescent="0.3">
      <c r="A5" s="1"/>
      <c r="B5" s="10"/>
      <c r="C5" s="298" t="s">
        <v>292</v>
      </c>
      <c r="D5" s="11"/>
      <c r="E5" s="12"/>
      <c r="F5" s="12"/>
      <c r="G5" s="10"/>
      <c r="H5" s="10"/>
      <c r="I5" s="10"/>
      <c r="K5" s="10"/>
      <c r="L5" s="10"/>
      <c r="M5" s="10"/>
      <c r="N5" s="6"/>
      <c r="O5" s="10"/>
      <c r="P5" s="10"/>
      <c r="Q5" s="10"/>
      <c r="R5" s="10"/>
      <c r="S5" s="10"/>
      <c r="T5" s="13"/>
      <c r="U5" s="10"/>
      <c r="V5" s="10"/>
      <c r="W5" s="10"/>
      <c r="X5" s="10"/>
      <c r="Y5" s="10"/>
      <c r="Z5" s="13"/>
      <c r="AA5" s="8"/>
      <c r="AB5" s="8"/>
      <c r="AC5" s="8"/>
      <c r="AD5" s="6"/>
      <c r="AE5" s="8"/>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row>
    <row r="6" spans="1:60" ht="24" x14ac:dyDescent="0.3">
      <c r="A6" s="1"/>
      <c r="B6" s="10"/>
      <c r="C6" s="298" t="s">
        <v>293</v>
      </c>
      <c r="D6" s="11"/>
      <c r="E6" s="12"/>
      <c r="F6" s="12"/>
      <c r="G6" s="10"/>
      <c r="H6" s="10"/>
      <c r="I6" s="10"/>
      <c r="K6" s="10"/>
      <c r="L6" s="10"/>
      <c r="M6" s="10"/>
      <c r="N6" s="6"/>
      <c r="O6" s="10"/>
      <c r="P6" s="10"/>
      <c r="Q6" s="10"/>
      <c r="R6" s="10"/>
      <c r="S6" s="10"/>
      <c r="T6" s="13"/>
      <c r="U6" s="10"/>
      <c r="V6" s="10"/>
      <c r="W6" s="10"/>
      <c r="X6" s="10"/>
      <c r="Y6" s="10"/>
      <c r="Z6" s="13"/>
      <c r="AA6" s="8"/>
      <c r="AB6" s="8"/>
      <c r="AC6" s="8"/>
      <c r="AD6" s="6"/>
      <c r="AE6" s="8"/>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row>
    <row r="7" spans="1:60" ht="24" x14ac:dyDescent="0.3">
      <c r="A7" s="1"/>
      <c r="B7" s="10"/>
      <c r="C7" s="298" t="s">
        <v>305</v>
      </c>
      <c r="D7" s="11"/>
      <c r="E7" s="12"/>
      <c r="F7" s="12"/>
      <c r="G7" s="10"/>
      <c r="H7" s="10"/>
      <c r="I7" s="10"/>
      <c r="J7" s="10"/>
      <c r="K7" s="10"/>
      <c r="L7" s="10"/>
      <c r="M7" s="10"/>
      <c r="N7" s="6"/>
      <c r="O7" s="10"/>
      <c r="P7" s="10"/>
      <c r="Q7" s="10"/>
      <c r="R7" s="10"/>
      <c r="S7" s="10"/>
      <c r="T7" s="13"/>
      <c r="U7" s="10"/>
      <c r="V7" s="10"/>
      <c r="W7" s="10"/>
      <c r="X7" s="10"/>
      <c r="Y7" s="10"/>
      <c r="Z7" s="13"/>
      <c r="AA7" s="8"/>
      <c r="AB7" s="8"/>
      <c r="AC7" s="8"/>
      <c r="AD7" s="6"/>
      <c r="AE7" s="8"/>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ht="24" x14ac:dyDescent="0.3">
      <c r="A8" s="1"/>
      <c r="B8" s="10"/>
      <c r="D8" s="11"/>
      <c r="E8" s="12"/>
      <c r="F8" s="12"/>
      <c r="G8" s="10"/>
      <c r="H8" s="10"/>
      <c r="I8" s="10"/>
      <c r="J8" s="10"/>
      <c r="K8" s="10"/>
      <c r="L8" s="10"/>
      <c r="M8" s="10"/>
      <c r="N8" s="6"/>
      <c r="O8" s="10"/>
      <c r="P8" s="10"/>
      <c r="Q8" s="10"/>
      <c r="R8" s="10"/>
      <c r="S8" s="10"/>
      <c r="T8" s="13"/>
      <c r="U8" s="10"/>
      <c r="V8" s="10"/>
      <c r="W8" s="10"/>
      <c r="X8" s="10"/>
      <c r="Y8" s="10"/>
      <c r="Z8" s="13"/>
      <c r="AA8" s="8"/>
      <c r="AB8" s="8"/>
      <c r="AC8" s="8"/>
      <c r="AD8" s="6"/>
      <c r="AE8" s="8"/>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ht="24" x14ac:dyDescent="0.3">
      <c r="A9" s="1"/>
      <c r="B9" s="10"/>
      <c r="C9" s="14"/>
      <c r="D9" s="11"/>
      <c r="E9" s="12"/>
      <c r="F9" s="12"/>
      <c r="G9" s="10"/>
      <c r="H9" s="10"/>
      <c r="I9" s="10"/>
      <c r="J9" s="10"/>
      <c r="K9" s="10"/>
      <c r="L9" s="10"/>
      <c r="M9" s="10"/>
      <c r="N9" s="6"/>
      <c r="O9" s="10"/>
      <c r="P9" s="10"/>
      <c r="Q9" s="10"/>
      <c r="R9" s="10"/>
      <c r="S9" s="10"/>
      <c r="T9" s="13"/>
      <c r="U9" s="10"/>
      <c r="V9" s="10"/>
      <c r="W9" s="10"/>
      <c r="X9" s="10"/>
      <c r="Y9" s="10"/>
      <c r="Z9" s="13"/>
      <c r="AA9" s="8"/>
      <c r="AB9" s="8"/>
      <c r="AC9" s="8"/>
      <c r="AD9" s="6"/>
      <c r="AE9" s="8"/>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ht="16" x14ac:dyDescent="0.2">
      <c r="A10" s="1"/>
      <c r="B10" s="6"/>
      <c r="C10" s="14"/>
      <c r="D10" s="8"/>
      <c r="E10" s="15"/>
      <c r="F10" s="6"/>
      <c r="G10" s="6"/>
      <c r="H10" s="6"/>
      <c r="I10" s="6"/>
      <c r="J10" s="6"/>
      <c r="K10" s="6"/>
      <c r="L10" s="6"/>
      <c r="M10" s="6"/>
      <c r="N10" s="6"/>
      <c r="O10" s="6"/>
      <c r="P10" s="6"/>
      <c r="Q10" s="6"/>
      <c r="R10" s="6"/>
      <c r="S10" s="6"/>
      <c r="T10" s="8"/>
      <c r="U10" s="6"/>
      <c r="V10" s="6"/>
      <c r="W10" s="6"/>
      <c r="X10" s="6"/>
      <c r="Y10" s="6"/>
      <c r="Z10" s="8"/>
      <c r="AA10" s="8"/>
      <c r="AB10" s="8"/>
      <c r="AC10" s="8"/>
      <c r="AD10" s="6"/>
      <c r="AE10" s="8"/>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ht="16" x14ac:dyDescent="0.2">
      <c r="A11" s="1"/>
      <c r="B11" s="6"/>
      <c r="C11" s="14"/>
      <c r="D11" s="8"/>
      <c r="E11" s="15"/>
      <c r="F11" s="6"/>
      <c r="G11" s="6"/>
      <c r="H11" s="6"/>
      <c r="I11" s="6"/>
      <c r="J11" s="6"/>
      <c r="K11" s="6"/>
      <c r="L11" s="6"/>
      <c r="M11" s="6"/>
      <c r="N11" s="6"/>
      <c r="O11" s="6"/>
      <c r="P11" s="6"/>
      <c r="Q11" s="6"/>
      <c r="R11" s="6"/>
      <c r="S11" s="6"/>
      <c r="T11" s="8"/>
      <c r="U11" s="6"/>
      <c r="V11" s="6"/>
      <c r="W11" s="6"/>
      <c r="X11" s="6"/>
      <c r="Y11" s="6"/>
      <c r="Z11" s="8"/>
      <c r="AA11" s="8"/>
      <c r="AB11" s="8"/>
      <c r="AC11" s="8"/>
      <c r="AD11" s="6"/>
      <c r="AE11" s="8"/>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ht="16" x14ac:dyDescent="0.2">
      <c r="A12" s="1"/>
      <c r="B12" s="6"/>
      <c r="C12" s="14"/>
      <c r="D12" s="8"/>
      <c r="E12" s="15"/>
      <c r="F12" s="6"/>
      <c r="G12" s="6"/>
      <c r="H12" s="6"/>
      <c r="I12" s="6"/>
      <c r="J12" s="6"/>
      <c r="K12" s="6"/>
      <c r="L12" s="6"/>
      <c r="M12" s="6"/>
      <c r="N12" s="6"/>
      <c r="O12" s="6"/>
      <c r="P12" s="6"/>
      <c r="Q12" s="6"/>
      <c r="R12" s="6"/>
      <c r="S12" s="6"/>
      <c r="T12" s="8"/>
      <c r="U12" s="6"/>
      <c r="V12" s="6"/>
      <c r="W12" s="6"/>
      <c r="X12" s="6"/>
      <c r="Y12" s="6"/>
      <c r="Z12" s="8"/>
      <c r="AA12" s="8"/>
      <c r="AB12" s="8"/>
      <c r="AC12" s="8"/>
      <c r="AD12" s="6"/>
      <c r="AE12" s="8"/>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371" customFormat="1" ht="16" hidden="1" x14ac:dyDescent="0.2">
      <c r="A13" s="366"/>
      <c r="B13" s="367"/>
      <c r="C13" s="368" t="s">
        <v>334</v>
      </c>
      <c r="D13" s="369"/>
      <c r="E13" s="370" t="s">
        <v>334</v>
      </c>
      <c r="F13" s="367" t="s">
        <v>334</v>
      </c>
      <c r="G13" s="367" t="s">
        <v>334</v>
      </c>
      <c r="H13" s="367"/>
      <c r="I13" s="367" t="s">
        <v>334</v>
      </c>
      <c r="J13" s="367" t="s">
        <v>334</v>
      </c>
      <c r="K13" s="367" t="s">
        <v>334</v>
      </c>
      <c r="L13" s="367"/>
      <c r="M13" s="367" t="s">
        <v>334</v>
      </c>
      <c r="N13" s="367" t="s">
        <v>334</v>
      </c>
      <c r="O13" s="367" t="s">
        <v>334</v>
      </c>
      <c r="P13" s="367" t="s">
        <v>334</v>
      </c>
      <c r="Q13" s="367" t="s">
        <v>334</v>
      </c>
      <c r="R13" s="367"/>
      <c r="S13" s="367"/>
      <c r="T13" s="369"/>
      <c r="U13" s="367"/>
      <c r="V13" s="367"/>
      <c r="W13" s="367"/>
      <c r="X13" s="367"/>
      <c r="Y13" s="367"/>
      <c r="Z13" s="367" t="s">
        <v>334</v>
      </c>
      <c r="AA13" s="367" t="s">
        <v>334</v>
      </c>
      <c r="AB13" s="367" t="s">
        <v>334</v>
      </c>
      <c r="AC13" s="369"/>
      <c r="AD13" s="367"/>
      <c r="AE13" s="367" t="s">
        <v>334</v>
      </c>
      <c r="AF13" s="367" t="s">
        <v>334</v>
      </c>
      <c r="AG13" s="367" t="s">
        <v>334</v>
      </c>
      <c r="AH13" s="367"/>
      <c r="AI13" s="367"/>
      <c r="AJ13" s="367"/>
      <c r="AK13" s="367"/>
      <c r="AL13" s="367"/>
      <c r="AM13" s="367"/>
      <c r="AN13" s="367"/>
      <c r="AO13" s="367"/>
      <c r="AP13" s="367"/>
      <c r="AQ13" s="367"/>
      <c r="AR13" s="367"/>
      <c r="AS13" s="367"/>
      <c r="AT13" s="367"/>
      <c r="AU13" s="367"/>
      <c r="AV13" s="367" t="s">
        <v>334</v>
      </c>
      <c r="AW13" s="367" t="s">
        <v>334</v>
      </c>
      <c r="AX13" s="367" t="s">
        <v>334</v>
      </c>
      <c r="AY13" s="367" t="s">
        <v>334</v>
      </c>
      <c r="AZ13" s="367" t="s">
        <v>334</v>
      </c>
      <c r="BA13" s="367" t="s">
        <v>334</v>
      </c>
      <c r="BB13" s="367" t="s">
        <v>334</v>
      </c>
      <c r="BC13" s="367" t="s">
        <v>334</v>
      </c>
      <c r="BD13" s="367"/>
      <c r="BE13" s="367"/>
      <c r="BF13" s="367"/>
      <c r="BG13" s="367"/>
      <c r="BH13" s="367"/>
    </row>
    <row r="14" spans="1:60" ht="16" x14ac:dyDescent="0.2">
      <c r="A14" s="1"/>
      <c r="B14" s="6"/>
      <c r="C14" s="16"/>
      <c r="D14" s="8"/>
      <c r="E14" s="15"/>
      <c r="F14" s="6"/>
      <c r="G14" s="6"/>
      <c r="H14" s="6"/>
      <c r="I14" s="6"/>
      <c r="J14" s="6"/>
      <c r="K14" s="6"/>
      <c r="L14" s="6"/>
      <c r="M14" s="6"/>
      <c r="N14" s="6"/>
      <c r="O14" s="6"/>
      <c r="P14" s="6"/>
      <c r="Q14" s="6"/>
      <c r="R14" s="6"/>
      <c r="S14" s="6"/>
      <c r="T14" s="8"/>
      <c r="U14" s="6"/>
      <c r="V14" s="6"/>
      <c r="W14" s="6"/>
      <c r="X14" s="6"/>
      <c r="Y14" s="6"/>
      <c r="Z14" s="8"/>
      <c r="AA14" s="8"/>
      <c r="AB14" s="8"/>
      <c r="AC14" s="8"/>
      <c r="AD14" s="6"/>
      <c r="AE14" s="8"/>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9"/>
      <c r="BH14" s="6"/>
    </row>
    <row r="15" spans="1:60" ht="16" x14ac:dyDescent="0.2">
      <c r="A15" s="1"/>
      <c r="B15" s="6"/>
      <c r="C15" s="14"/>
      <c r="D15" s="8"/>
      <c r="E15" s="15"/>
      <c r="F15" s="6"/>
      <c r="G15" s="6"/>
      <c r="H15" s="6"/>
      <c r="I15" s="6"/>
      <c r="J15" s="6"/>
      <c r="K15" s="6"/>
      <c r="L15" s="6"/>
      <c r="M15" s="6"/>
      <c r="N15" s="6"/>
      <c r="O15" s="6"/>
      <c r="P15" s="6"/>
      <c r="Q15" s="6"/>
      <c r="R15" s="6"/>
      <c r="S15" s="6"/>
      <c r="T15" s="8"/>
      <c r="U15" s="6"/>
      <c r="V15" s="6"/>
      <c r="W15" s="6"/>
      <c r="X15" s="6"/>
      <c r="Y15" s="6"/>
      <c r="Z15" s="8"/>
      <c r="AA15" s="8"/>
      <c r="AB15" s="8"/>
      <c r="AC15" s="8"/>
      <c r="AD15" s="6"/>
      <c r="AE15" s="8"/>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9"/>
      <c r="BH15" s="6"/>
    </row>
    <row r="16" spans="1:60" ht="16" x14ac:dyDescent="0.2">
      <c r="A16" s="1"/>
      <c r="B16" s="6"/>
      <c r="C16" s="17"/>
      <c r="D16" s="8"/>
      <c r="E16" s="15"/>
      <c r="F16" s="6"/>
      <c r="G16" s="6"/>
      <c r="H16" s="6"/>
      <c r="I16" s="6"/>
      <c r="J16" s="6"/>
      <c r="K16" s="6"/>
      <c r="L16" s="6"/>
      <c r="M16" s="6"/>
      <c r="N16" s="6"/>
      <c r="O16" s="6"/>
      <c r="P16" s="6"/>
      <c r="Q16" s="6"/>
      <c r="R16" s="6"/>
      <c r="S16" s="6"/>
      <c r="T16" s="8"/>
      <c r="U16" s="6"/>
      <c r="V16" s="6"/>
      <c r="W16" s="6"/>
      <c r="X16" s="6"/>
      <c r="Y16" s="6"/>
      <c r="Z16" s="8"/>
      <c r="AA16" s="8"/>
      <c r="AB16" s="8"/>
      <c r="AC16" s="8"/>
      <c r="AD16" s="6"/>
      <c r="AE16" s="8"/>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9"/>
      <c r="BH16" s="6"/>
    </row>
    <row r="17" spans="1:60" ht="16" x14ac:dyDescent="0.2">
      <c r="A17" s="1"/>
      <c r="B17" s="6"/>
      <c r="C17" s="17"/>
      <c r="D17" s="8"/>
      <c r="E17" s="15"/>
      <c r="F17" s="6"/>
      <c r="G17" s="6"/>
      <c r="H17" s="6"/>
      <c r="I17" s="6"/>
      <c r="J17" s="6"/>
      <c r="K17" s="6"/>
      <c r="L17" s="6"/>
      <c r="M17" s="6"/>
      <c r="N17" s="6"/>
      <c r="O17" s="6"/>
      <c r="P17" s="6"/>
      <c r="Q17" s="6"/>
      <c r="R17" s="6"/>
      <c r="S17" s="6"/>
      <c r="T17" s="8"/>
      <c r="U17" s="6"/>
      <c r="V17" s="6"/>
      <c r="W17" s="6"/>
      <c r="X17" s="6"/>
      <c r="Y17" s="6"/>
      <c r="Z17" s="8"/>
      <c r="AA17" s="8"/>
      <c r="AB17" s="8"/>
      <c r="AC17" s="8"/>
      <c r="AD17" s="6"/>
      <c r="AE17" s="8"/>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9"/>
      <c r="BH17" s="6"/>
    </row>
    <row r="18" spans="1:60" ht="16" x14ac:dyDescent="0.2">
      <c r="A18" s="1"/>
      <c r="B18" s="6"/>
      <c r="C18" s="18"/>
      <c r="D18" s="8"/>
      <c r="E18" s="15"/>
      <c r="F18" s="6"/>
      <c r="G18" s="6"/>
      <c r="H18" s="6"/>
      <c r="I18" s="6"/>
      <c r="J18" s="6"/>
      <c r="K18" s="6"/>
      <c r="L18" s="6"/>
      <c r="M18" s="6"/>
      <c r="N18" s="6"/>
      <c r="O18" s="6"/>
      <c r="P18" s="6"/>
      <c r="Q18" s="6"/>
      <c r="R18" s="6"/>
      <c r="S18" s="6"/>
      <c r="T18" s="8"/>
      <c r="U18" s="6"/>
      <c r="V18" s="6"/>
      <c r="W18" s="6"/>
      <c r="X18" s="6"/>
      <c r="Y18" s="6"/>
      <c r="Z18" s="8"/>
      <c r="AA18" s="8"/>
      <c r="AB18" s="8"/>
      <c r="AC18" s="8"/>
      <c r="AD18" s="6"/>
      <c r="AE18" s="8"/>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ht="24" x14ac:dyDescent="0.3">
      <c r="A19" s="19"/>
      <c r="B19" s="20"/>
      <c r="C19" s="21"/>
      <c r="D19" s="22"/>
      <c r="E19" s="23"/>
      <c r="F19" s="23"/>
      <c r="G19" s="20"/>
      <c r="H19" s="20"/>
      <c r="I19" s="20"/>
      <c r="J19" s="20"/>
      <c r="K19" s="20"/>
      <c r="L19" s="20"/>
      <c r="M19" s="20"/>
      <c r="N19" s="24"/>
      <c r="O19" s="20"/>
      <c r="P19" s="20"/>
      <c r="Q19" s="20"/>
      <c r="R19" s="20"/>
      <c r="S19" s="20"/>
      <c r="T19" s="25"/>
      <c r="U19" s="20"/>
      <c r="V19" s="20"/>
      <c r="W19" s="20"/>
      <c r="X19" s="20"/>
      <c r="Y19" s="20"/>
      <c r="Z19" s="25"/>
      <c r="AA19" s="26"/>
      <c r="AB19" s="26"/>
      <c r="AC19" s="26"/>
      <c r="AD19" s="24"/>
      <c r="AE19" s="26"/>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7"/>
      <c r="BG19" s="24"/>
      <c r="BH19" s="24"/>
    </row>
    <row r="20" spans="1:60" ht="23.25" customHeight="1" x14ac:dyDescent="0.25">
      <c r="A20" s="28"/>
      <c r="B20" s="29" t="s">
        <v>0</v>
      </c>
      <c r="C20" s="30" t="s">
        <v>1</v>
      </c>
      <c r="D20" s="31"/>
      <c r="E20" s="32"/>
      <c r="F20" s="31"/>
      <c r="G20" s="31"/>
      <c r="H20" s="31"/>
      <c r="I20" s="32"/>
      <c r="J20" s="31"/>
      <c r="K20" s="31"/>
      <c r="L20" s="31"/>
      <c r="M20" s="31"/>
      <c r="N20" s="31"/>
      <c r="O20" s="31"/>
      <c r="P20" s="31"/>
      <c r="Q20" s="31"/>
      <c r="R20" s="33" t="s">
        <v>2</v>
      </c>
      <c r="S20" s="31"/>
      <c r="T20" s="31"/>
      <c r="U20" s="31"/>
      <c r="V20" s="31"/>
      <c r="W20" s="31"/>
      <c r="X20" s="31"/>
      <c r="Y20" s="31"/>
      <c r="Z20" s="31"/>
      <c r="AA20" s="31"/>
      <c r="AB20" s="31"/>
      <c r="AC20" s="31"/>
      <c r="AD20" s="31"/>
      <c r="AE20" s="31"/>
      <c r="AF20" s="33" t="s">
        <v>3</v>
      </c>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3" t="s">
        <v>4</v>
      </c>
      <c r="BF20" s="31"/>
      <c r="BG20" s="31"/>
      <c r="BH20" s="31"/>
    </row>
    <row r="21" spans="1:60" ht="64" x14ac:dyDescent="0.2">
      <c r="A21" s="34" t="s">
        <v>5</v>
      </c>
      <c r="B21" s="35" t="s">
        <v>6</v>
      </c>
      <c r="C21" s="352" t="s">
        <v>7</v>
      </c>
      <c r="D21" s="36" t="s">
        <v>8</v>
      </c>
      <c r="E21" s="37" t="s">
        <v>9</v>
      </c>
      <c r="F21" s="37" t="s">
        <v>10</v>
      </c>
      <c r="G21" s="37" t="s">
        <v>11</v>
      </c>
      <c r="H21" s="37" t="s">
        <v>12</v>
      </c>
      <c r="I21" s="37" t="s">
        <v>13</v>
      </c>
      <c r="J21" s="37" t="s">
        <v>14</v>
      </c>
      <c r="K21" s="37" t="s">
        <v>15</v>
      </c>
      <c r="L21" s="37" t="s">
        <v>16</v>
      </c>
      <c r="M21" s="37" t="s">
        <v>17</v>
      </c>
      <c r="N21" s="37" t="s">
        <v>18</v>
      </c>
      <c r="O21" s="37" t="s">
        <v>19</v>
      </c>
      <c r="P21" s="37" t="s">
        <v>20</v>
      </c>
      <c r="Q21" s="353" t="s">
        <v>21</v>
      </c>
      <c r="R21" s="38" t="s">
        <v>22</v>
      </c>
      <c r="S21" s="37" t="s">
        <v>23</v>
      </c>
      <c r="T21" s="36" t="s">
        <v>24</v>
      </c>
      <c r="U21" s="37" t="s">
        <v>25</v>
      </c>
      <c r="V21" s="37" t="s">
        <v>26</v>
      </c>
      <c r="W21" s="37" t="s">
        <v>27</v>
      </c>
      <c r="X21" s="37" t="s">
        <v>28</v>
      </c>
      <c r="Y21" s="37" t="s">
        <v>29</v>
      </c>
      <c r="Z21" s="36" t="s">
        <v>30</v>
      </c>
      <c r="AA21" s="36" t="s">
        <v>31</v>
      </c>
      <c r="AB21" s="36" t="s">
        <v>32</v>
      </c>
      <c r="AC21" s="36" t="s">
        <v>33</v>
      </c>
      <c r="AD21" s="37" t="s">
        <v>34</v>
      </c>
      <c r="AE21" s="354" t="s">
        <v>35</v>
      </c>
      <c r="AF21" s="38" t="s">
        <v>36</v>
      </c>
      <c r="AG21" s="37" t="s">
        <v>37</v>
      </c>
      <c r="AH21" s="37" t="s">
        <v>38</v>
      </c>
      <c r="AI21" s="396" t="s">
        <v>39</v>
      </c>
      <c r="AJ21" s="397"/>
      <c r="AK21" s="397"/>
      <c r="AL21" s="397"/>
      <c r="AM21" s="398"/>
      <c r="AN21" s="396" t="s">
        <v>40</v>
      </c>
      <c r="AO21" s="397"/>
      <c r="AP21" s="397"/>
      <c r="AQ21" s="397"/>
      <c r="AR21" s="397"/>
      <c r="AS21" s="397"/>
      <c r="AT21" s="397"/>
      <c r="AU21" s="398"/>
      <c r="AV21" s="396" t="s">
        <v>41</v>
      </c>
      <c r="AW21" s="397"/>
      <c r="AX21" s="397"/>
      <c r="AY21" s="397"/>
      <c r="AZ21" s="397"/>
      <c r="BA21" s="398"/>
      <c r="BB21" s="37" t="s">
        <v>42</v>
      </c>
      <c r="BC21" s="37" t="s">
        <v>43</v>
      </c>
      <c r="BD21" s="39" t="s">
        <v>44</v>
      </c>
      <c r="BE21" s="38" t="s">
        <v>45</v>
      </c>
      <c r="BF21" s="37" t="s">
        <v>46</v>
      </c>
      <c r="BG21" s="37" t="s">
        <v>47</v>
      </c>
      <c r="BH21" s="37" t="s">
        <v>48</v>
      </c>
    </row>
    <row r="22" spans="1:60" ht="32" x14ac:dyDescent="0.2">
      <c r="A22" s="40" t="s">
        <v>49</v>
      </c>
      <c r="B22" s="41"/>
      <c r="C22" s="355"/>
      <c r="D22" s="42"/>
      <c r="E22" s="43"/>
      <c r="F22" s="43"/>
      <c r="G22" s="43"/>
      <c r="H22" s="43"/>
      <c r="I22" s="43"/>
      <c r="J22" s="43"/>
      <c r="K22" s="43"/>
      <c r="L22" s="43"/>
      <c r="M22" s="43"/>
      <c r="N22" s="43"/>
      <c r="O22" s="43"/>
      <c r="P22" s="43"/>
      <c r="Q22" s="356"/>
      <c r="R22" s="44"/>
      <c r="S22" s="43"/>
      <c r="T22" s="42"/>
      <c r="U22" s="43"/>
      <c r="V22" s="43"/>
      <c r="W22" s="43"/>
      <c r="X22" s="43"/>
      <c r="Y22" s="43"/>
      <c r="Z22" s="42"/>
      <c r="AA22" s="42"/>
      <c r="AB22" s="42"/>
      <c r="AC22" s="42"/>
      <c r="AD22" s="43"/>
      <c r="AE22" s="357"/>
      <c r="AF22" s="44"/>
      <c r="AG22" s="43"/>
      <c r="AH22" s="43"/>
      <c r="AI22" s="45" t="s">
        <v>50</v>
      </c>
      <c r="AJ22" s="45" t="s">
        <v>51</v>
      </c>
      <c r="AK22" s="45" t="s">
        <v>52</v>
      </c>
      <c r="AL22" s="45" t="s">
        <v>53</v>
      </c>
      <c r="AM22" s="45" t="s">
        <v>54</v>
      </c>
      <c r="AN22" s="45" t="s">
        <v>55</v>
      </c>
      <c r="AO22" s="45" t="s">
        <v>56</v>
      </c>
      <c r="AP22" s="45" t="s">
        <v>57</v>
      </c>
      <c r="AQ22" s="45" t="s">
        <v>58</v>
      </c>
      <c r="AR22" s="45" t="s">
        <v>53</v>
      </c>
      <c r="AS22" s="45" t="s">
        <v>59</v>
      </c>
      <c r="AT22" s="45" t="s">
        <v>60</v>
      </c>
      <c r="AU22" s="45" t="s">
        <v>61</v>
      </c>
      <c r="AV22" s="45" t="s">
        <v>62</v>
      </c>
      <c r="AW22" s="45" t="s">
        <v>63</v>
      </c>
      <c r="AX22" s="45" t="s">
        <v>64</v>
      </c>
      <c r="AY22" s="45" t="s">
        <v>65</v>
      </c>
      <c r="AZ22" s="45" t="s">
        <v>66</v>
      </c>
      <c r="BA22" s="45" t="s">
        <v>67</v>
      </c>
      <c r="BB22" s="43"/>
      <c r="BC22" s="43"/>
      <c r="BD22" s="46" t="s">
        <v>68</v>
      </c>
      <c r="BE22" s="44"/>
      <c r="BF22" s="43"/>
      <c r="BG22" s="43"/>
      <c r="BH22" s="43"/>
    </row>
    <row r="23" spans="1:60" ht="16" x14ac:dyDescent="0.2">
      <c r="A23" s="47" t="s">
        <v>69</v>
      </c>
      <c r="B23" s="48" t="s">
        <v>70</v>
      </c>
      <c r="C23" s="49" t="s">
        <v>71</v>
      </c>
      <c r="D23" s="50" t="s">
        <v>71</v>
      </c>
      <c r="E23" s="51" t="s">
        <v>71</v>
      </c>
      <c r="F23" s="51" t="s">
        <v>72</v>
      </c>
      <c r="G23" s="51" t="s">
        <v>73</v>
      </c>
      <c r="H23" s="51" t="s">
        <v>74</v>
      </c>
      <c r="I23" s="52" t="s">
        <v>75</v>
      </c>
      <c r="J23" s="52" t="s">
        <v>76</v>
      </c>
      <c r="K23" s="53" t="s">
        <v>77</v>
      </c>
      <c r="L23" s="52" t="s">
        <v>78</v>
      </c>
      <c r="M23" s="54">
        <v>20</v>
      </c>
      <c r="N23" s="399" t="s">
        <v>79</v>
      </c>
      <c r="O23" s="399" t="s">
        <v>79</v>
      </c>
      <c r="P23" s="53" t="s">
        <v>80</v>
      </c>
      <c r="Q23" s="55" t="s">
        <v>80</v>
      </c>
      <c r="R23" s="56" t="s">
        <v>80</v>
      </c>
      <c r="S23" s="53" t="s">
        <v>80</v>
      </c>
      <c r="T23" s="57" t="s">
        <v>81</v>
      </c>
      <c r="U23" s="53" t="s">
        <v>80</v>
      </c>
      <c r="V23" s="53" t="s">
        <v>80</v>
      </c>
      <c r="W23" s="53" t="s">
        <v>80</v>
      </c>
      <c r="X23" s="58" t="s">
        <v>82</v>
      </c>
      <c r="Y23" s="58" t="s">
        <v>82</v>
      </c>
      <c r="Z23" s="57" t="s">
        <v>83</v>
      </c>
      <c r="AA23" s="57" t="s">
        <v>84</v>
      </c>
      <c r="AB23" s="57" t="s">
        <v>85</v>
      </c>
      <c r="AC23" s="57" t="s">
        <v>86</v>
      </c>
      <c r="AD23" s="54">
        <v>2000</v>
      </c>
      <c r="AE23" s="59" t="s">
        <v>87</v>
      </c>
      <c r="AF23" s="56" t="s">
        <v>88</v>
      </c>
      <c r="AG23" s="52" t="s">
        <v>89</v>
      </c>
      <c r="AH23" s="53" t="s">
        <v>90</v>
      </c>
      <c r="AI23" s="52" t="s">
        <v>91</v>
      </c>
      <c r="AJ23" s="52" t="s">
        <v>91</v>
      </c>
      <c r="AK23" s="52" t="s">
        <v>91</v>
      </c>
      <c r="AL23" s="52" t="s">
        <v>91</v>
      </c>
      <c r="AM23" s="52" t="s">
        <v>91</v>
      </c>
      <c r="AN23" s="52" t="s">
        <v>91</v>
      </c>
      <c r="AO23" s="52" t="s">
        <v>91</v>
      </c>
      <c r="AP23" s="52" t="s">
        <v>91</v>
      </c>
      <c r="AQ23" s="52" t="s">
        <v>91</v>
      </c>
      <c r="AR23" s="52" t="s">
        <v>91</v>
      </c>
      <c r="AS23" s="52" t="s">
        <v>91</v>
      </c>
      <c r="AT23" s="52" t="s">
        <v>91</v>
      </c>
      <c r="AU23" s="52" t="s">
        <v>91</v>
      </c>
      <c r="AV23" s="52" t="s">
        <v>91</v>
      </c>
      <c r="AW23" s="52" t="s">
        <v>91</v>
      </c>
      <c r="AX23" s="52" t="s">
        <v>91</v>
      </c>
      <c r="AY23" s="52" t="s">
        <v>91</v>
      </c>
      <c r="AZ23" s="52" t="s">
        <v>91</v>
      </c>
      <c r="BA23" s="52" t="s">
        <v>91</v>
      </c>
      <c r="BB23" s="52" t="s">
        <v>91</v>
      </c>
      <c r="BC23" s="60" t="s">
        <v>92</v>
      </c>
      <c r="BD23" s="61" t="s">
        <v>91</v>
      </c>
      <c r="BE23" s="62" t="str">
        <f>'SMQ menu'!B2</f>
        <v>Concrete</v>
      </c>
      <c r="BF23" s="63" t="s">
        <v>93</v>
      </c>
      <c r="BG23" s="53" t="s">
        <v>80</v>
      </c>
      <c r="BH23" s="53" t="s">
        <v>80</v>
      </c>
    </row>
    <row r="24" spans="1:60" ht="16" x14ac:dyDescent="0.2">
      <c r="A24" s="47"/>
      <c r="B24" s="48" t="s">
        <v>45</v>
      </c>
      <c r="C24" s="64"/>
      <c r="D24" s="65"/>
      <c r="E24" s="58"/>
      <c r="F24" s="51" t="s">
        <v>94</v>
      </c>
      <c r="G24" s="51" t="s">
        <v>95</v>
      </c>
      <c r="H24" s="51" t="s">
        <v>96</v>
      </c>
      <c r="I24" s="52" t="s">
        <v>97</v>
      </c>
      <c r="J24" s="52" t="s">
        <v>98</v>
      </c>
      <c r="K24" s="53" t="s">
        <v>99</v>
      </c>
      <c r="L24" s="52" t="s">
        <v>100</v>
      </c>
      <c r="M24" s="54">
        <v>60</v>
      </c>
      <c r="N24" s="400"/>
      <c r="O24" s="400"/>
      <c r="P24" s="53" t="s">
        <v>101</v>
      </c>
      <c r="Q24" s="55" t="s">
        <v>101</v>
      </c>
      <c r="R24" s="56" t="s">
        <v>101</v>
      </c>
      <c r="S24" s="53" t="s">
        <v>101</v>
      </c>
      <c r="T24" s="57" t="s">
        <v>102</v>
      </c>
      <c r="U24" s="53" t="s">
        <v>101</v>
      </c>
      <c r="V24" s="53" t="s">
        <v>101</v>
      </c>
      <c r="W24" s="53" t="s">
        <v>101</v>
      </c>
      <c r="X24" s="58" t="s">
        <v>103</v>
      </c>
      <c r="Y24" s="58" t="s">
        <v>103</v>
      </c>
      <c r="Z24" s="57" t="s">
        <v>104</v>
      </c>
      <c r="AA24" s="57" t="s">
        <v>105</v>
      </c>
      <c r="AB24" s="57" t="s">
        <v>106</v>
      </c>
      <c r="AC24" s="57" t="s">
        <v>107</v>
      </c>
      <c r="AD24" s="54">
        <v>3000</v>
      </c>
      <c r="AE24" s="59" t="s">
        <v>108</v>
      </c>
      <c r="AF24" s="56"/>
      <c r="AG24" s="52" t="s">
        <v>109</v>
      </c>
      <c r="AH24" s="53" t="s">
        <v>110</v>
      </c>
      <c r="AI24" s="52" t="s">
        <v>111</v>
      </c>
      <c r="AJ24" s="52" t="s">
        <v>111</v>
      </c>
      <c r="AK24" s="52" t="s">
        <v>111</v>
      </c>
      <c r="AL24" s="52" t="s">
        <v>111</v>
      </c>
      <c r="AM24" s="52" t="s">
        <v>111</v>
      </c>
      <c r="AN24" s="52" t="s">
        <v>111</v>
      </c>
      <c r="AO24" s="52" t="s">
        <v>111</v>
      </c>
      <c r="AP24" s="52" t="s">
        <v>111</v>
      </c>
      <c r="AQ24" s="52" t="s">
        <v>111</v>
      </c>
      <c r="AR24" s="52" t="s">
        <v>111</v>
      </c>
      <c r="AS24" s="52" t="s">
        <v>111</v>
      </c>
      <c r="AT24" s="52" t="s">
        <v>111</v>
      </c>
      <c r="AU24" s="52" t="s">
        <v>111</v>
      </c>
      <c r="AV24" s="52" t="s">
        <v>111</v>
      </c>
      <c r="AW24" s="52" t="s">
        <v>111</v>
      </c>
      <c r="AX24" s="52" t="s">
        <v>111</v>
      </c>
      <c r="AY24" s="52" t="s">
        <v>111</v>
      </c>
      <c r="AZ24" s="52" t="s">
        <v>111</v>
      </c>
      <c r="BA24" s="52" t="s">
        <v>111</v>
      </c>
      <c r="BB24" s="52" t="s">
        <v>111</v>
      </c>
      <c r="BC24" s="60" t="s">
        <v>112</v>
      </c>
      <c r="BD24" s="61" t="s">
        <v>111</v>
      </c>
      <c r="BE24" s="62" t="str">
        <f>'SMQ menu'!D2</f>
        <v>Steel Reinforcement</v>
      </c>
      <c r="BF24" s="52" t="s">
        <v>113</v>
      </c>
      <c r="BG24" s="53" t="s">
        <v>101</v>
      </c>
      <c r="BH24" s="53" t="s">
        <v>101</v>
      </c>
    </row>
    <row r="25" spans="1:60" ht="16" x14ac:dyDescent="0.2">
      <c r="A25" s="47"/>
      <c r="B25" s="66"/>
      <c r="C25" s="64"/>
      <c r="D25" s="65"/>
      <c r="E25" s="58"/>
      <c r="F25" s="51" t="s">
        <v>114</v>
      </c>
      <c r="G25" s="51" t="s">
        <v>115</v>
      </c>
      <c r="H25" s="51" t="s">
        <v>116</v>
      </c>
      <c r="I25" s="52" t="s">
        <v>117</v>
      </c>
      <c r="J25" s="58"/>
      <c r="K25" s="53" t="s">
        <v>110</v>
      </c>
      <c r="L25" s="52" t="s">
        <v>118</v>
      </c>
      <c r="M25" s="54">
        <v>75</v>
      </c>
      <c r="N25" s="58"/>
      <c r="O25" s="58"/>
      <c r="P25" s="58" t="s">
        <v>119</v>
      </c>
      <c r="Q25" s="67" t="s">
        <v>119</v>
      </c>
      <c r="R25" s="68" t="s">
        <v>119</v>
      </c>
      <c r="S25" s="58" t="s">
        <v>119</v>
      </c>
      <c r="T25" s="57" t="s">
        <v>120</v>
      </c>
      <c r="U25" s="58" t="s">
        <v>119</v>
      </c>
      <c r="V25" s="58" t="s">
        <v>119</v>
      </c>
      <c r="W25" s="58" t="s">
        <v>119</v>
      </c>
      <c r="X25" s="58" t="s">
        <v>121</v>
      </c>
      <c r="Y25" s="58" t="s">
        <v>121</v>
      </c>
      <c r="Z25" s="57" t="s">
        <v>105</v>
      </c>
      <c r="AA25" s="57" t="s">
        <v>122</v>
      </c>
      <c r="AB25" s="57" t="s">
        <v>122</v>
      </c>
      <c r="AC25" s="57" t="s">
        <v>123</v>
      </c>
      <c r="AD25" s="54">
        <v>4000</v>
      </c>
      <c r="AE25" s="59" t="s">
        <v>124</v>
      </c>
      <c r="AF25" s="68"/>
      <c r="AG25" s="52" t="s">
        <v>125</v>
      </c>
      <c r="AH25" s="51" t="s">
        <v>126</v>
      </c>
      <c r="AI25" s="58"/>
      <c r="AJ25" s="58"/>
      <c r="AK25" s="58"/>
      <c r="AL25" s="58"/>
      <c r="AM25" s="58"/>
      <c r="AN25" s="58"/>
      <c r="AO25" s="58"/>
      <c r="AP25" s="58"/>
      <c r="AQ25" s="58"/>
      <c r="AR25" s="58"/>
      <c r="AS25" s="58"/>
      <c r="AT25" s="58"/>
      <c r="AU25" s="58"/>
      <c r="AV25" s="58"/>
      <c r="AW25" s="58"/>
      <c r="AX25" s="58"/>
      <c r="AY25" s="58"/>
      <c r="AZ25" s="58"/>
      <c r="BA25" s="58"/>
      <c r="BB25" s="58"/>
      <c r="BC25" s="69" t="s">
        <v>127</v>
      </c>
      <c r="BD25" s="67"/>
      <c r="BE25" s="62" t="str">
        <f>'SMQ menu'!F2</f>
        <v>Masonry</v>
      </c>
      <c r="BF25" s="52" t="s">
        <v>128</v>
      </c>
      <c r="BG25" s="58" t="s">
        <v>119</v>
      </c>
      <c r="BH25" s="58" t="s">
        <v>119</v>
      </c>
    </row>
    <row r="26" spans="1:60" ht="16" x14ac:dyDescent="0.2">
      <c r="A26" s="47"/>
      <c r="B26" s="66"/>
      <c r="C26" s="64"/>
      <c r="D26" s="65"/>
      <c r="E26" s="58"/>
      <c r="F26" s="51" t="s">
        <v>129</v>
      </c>
      <c r="G26" s="51" t="s">
        <v>130</v>
      </c>
      <c r="H26" s="51" t="s">
        <v>129</v>
      </c>
      <c r="I26" s="52" t="s">
        <v>131</v>
      </c>
      <c r="J26" s="58"/>
      <c r="K26" s="53" t="s">
        <v>126</v>
      </c>
      <c r="L26" s="52" t="s">
        <v>132</v>
      </c>
      <c r="M26" s="54">
        <v>100</v>
      </c>
      <c r="N26" s="58"/>
      <c r="O26" s="58"/>
      <c r="P26" s="58"/>
      <c r="Q26" s="67"/>
      <c r="R26" s="68"/>
      <c r="S26" s="58"/>
      <c r="T26" s="57" t="s">
        <v>133</v>
      </c>
      <c r="U26" s="58"/>
      <c r="V26" s="58"/>
      <c r="W26" s="58"/>
      <c r="X26" s="58" t="s">
        <v>67</v>
      </c>
      <c r="Y26" s="58" t="s">
        <v>67</v>
      </c>
      <c r="Z26" s="57" t="s">
        <v>122</v>
      </c>
      <c r="AA26" s="57" t="s">
        <v>134</v>
      </c>
      <c r="AB26" s="57" t="s">
        <v>135</v>
      </c>
      <c r="AC26" s="57"/>
      <c r="AD26" s="54">
        <v>5000</v>
      </c>
      <c r="AE26" s="59" t="s">
        <v>136</v>
      </c>
      <c r="AF26" s="68"/>
      <c r="AG26" s="52" t="s">
        <v>137</v>
      </c>
      <c r="AH26" s="53"/>
      <c r="AI26" s="58"/>
      <c r="AJ26" s="58"/>
      <c r="AK26" s="58"/>
      <c r="AL26" s="58"/>
      <c r="AM26" s="58"/>
      <c r="AN26" s="58"/>
      <c r="AO26" s="58"/>
      <c r="AP26" s="58"/>
      <c r="AQ26" s="58"/>
      <c r="AR26" s="58"/>
      <c r="AS26" s="58"/>
      <c r="AT26" s="58"/>
      <c r="AU26" s="58"/>
      <c r="AV26" s="58"/>
      <c r="AW26" s="58"/>
      <c r="AX26" s="58"/>
      <c r="AY26" s="58"/>
      <c r="AZ26" s="58"/>
      <c r="BA26" s="58"/>
      <c r="BB26" s="58"/>
      <c r="BC26" s="69"/>
      <c r="BD26" s="67"/>
      <c r="BE26" s="62" t="str">
        <f>'SMQ menu'!H2</f>
        <v>Steel</v>
      </c>
      <c r="BF26" s="52" t="s">
        <v>138</v>
      </c>
      <c r="BG26" s="58"/>
      <c r="BH26" s="58"/>
    </row>
    <row r="27" spans="1:60" x14ac:dyDescent="0.2">
      <c r="A27" s="47"/>
      <c r="B27" s="66"/>
      <c r="C27" s="64"/>
      <c r="D27" s="65"/>
      <c r="E27" s="58"/>
      <c r="F27" s="51" t="s">
        <v>139</v>
      </c>
      <c r="G27" s="51" t="s">
        <v>129</v>
      </c>
      <c r="H27" s="51" t="s">
        <v>140</v>
      </c>
      <c r="I27" s="52" t="s">
        <v>141</v>
      </c>
      <c r="J27" s="58"/>
      <c r="K27" s="53"/>
      <c r="L27" s="52" t="s">
        <v>142</v>
      </c>
      <c r="M27" s="70"/>
      <c r="N27" s="58"/>
      <c r="O27" s="58"/>
      <c r="P27" s="58"/>
      <c r="Q27" s="67"/>
      <c r="R27" s="68"/>
      <c r="S27" s="58"/>
      <c r="T27" s="65"/>
      <c r="U27" s="58"/>
      <c r="V27" s="58"/>
      <c r="W27" s="58"/>
      <c r="X27" s="58" t="s">
        <v>143</v>
      </c>
      <c r="Y27" s="58" t="s">
        <v>143</v>
      </c>
      <c r="Z27" s="57" t="s">
        <v>144</v>
      </c>
      <c r="AA27" s="57" t="s">
        <v>145</v>
      </c>
      <c r="AB27" s="57" t="s">
        <v>146</v>
      </c>
      <c r="AC27" s="57"/>
      <c r="AD27" s="54">
        <v>6000</v>
      </c>
      <c r="AE27" s="71"/>
      <c r="AF27" s="68"/>
      <c r="AG27" s="52" t="s">
        <v>147</v>
      </c>
      <c r="AH27" s="58"/>
      <c r="AI27" s="58"/>
      <c r="AJ27" s="58"/>
      <c r="AK27" s="58"/>
      <c r="AL27" s="58"/>
      <c r="AM27" s="58"/>
      <c r="AN27" s="58"/>
      <c r="AO27" s="58"/>
      <c r="AP27" s="58"/>
      <c r="AQ27" s="58"/>
      <c r="AR27" s="58"/>
      <c r="AS27" s="58"/>
      <c r="AT27" s="58"/>
      <c r="AU27" s="58"/>
      <c r="AV27" s="58"/>
      <c r="AW27" s="58"/>
      <c r="AX27" s="58"/>
      <c r="AY27" s="58"/>
      <c r="AZ27" s="58"/>
      <c r="BA27" s="58"/>
      <c r="BB27" s="58"/>
      <c r="BC27" s="69"/>
      <c r="BD27" s="67"/>
      <c r="BE27" s="62" t="str">
        <f>'SMQ menu'!J2</f>
        <v>Timber</v>
      </c>
      <c r="BF27" s="52" t="s">
        <v>148</v>
      </c>
      <c r="BG27" s="58"/>
      <c r="BH27" s="58"/>
    </row>
    <row r="28" spans="1:60" x14ac:dyDescent="0.2">
      <c r="A28" s="47"/>
      <c r="B28" s="66"/>
      <c r="C28" s="64"/>
      <c r="D28" s="65"/>
      <c r="E28" s="65"/>
      <c r="F28" s="51" t="s">
        <v>149</v>
      </c>
      <c r="G28" s="51" t="s">
        <v>140</v>
      </c>
      <c r="H28" s="51" t="s">
        <v>150</v>
      </c>
      <c r="I28" s="52" t="s">
        <v>151</v>
      </c>
      <c r="J28" s="58"/>
      <c r="K28" s="53"/>
      <c r="L28" s="52" t="s">
        <v>152</v>
      </c>
      <c r="M28" s="70"/>
      <c r="N28" s="58"/>
      <c r="O28" s="58"/>
      <c r="P28" s="58"/>
      <c r="Q28" s="67"/>
      <c r="R28" s="68"/>
      <c r="S28" s="58"/>
      <c r="T28" s="65"/>
      <c r="U28" s="58"/>
      <c r="V28" s="58"/>
      <c r="W28" s="58"/>
      <c r="X28" s="58" t="s">
        <v>153</v>
      </c>
      <c r="Y28" s="58" t="s">
        <v>153</v>
      </c>
      <c r="Z28" s="57" t="s">
        <v>154</v>
      </c>
      <c r="AA28" s="57" t="s">
        <v>155</v>
      </c>
      <c r="AB28" s="57" t="s">
        <v>155</v>
      </c>
      <c r="AC28" s="57"/>
      <c r="AD28" s="54">
        <v>7000</v>
      </c>
      <c r="AE28" s="71"/>
      <c r="AF28" s="68"/>
      <c r="AG28" s="52" t="s">
        <v>156</v>
      </c>
      <c r="AH28" s="58"/>
      <c r="AI28" s="58"/>
      <c r="AJ28" s="58"/>
      <c r="AK28" s="58"/>
      <c r="AL28" s="58"/>
      <c r="AM28" s="58"/>
      <c r="AN28" s="58"/>
      <c r="AO28" s="58"/>
      <c r="AP28" s="58"/>
      <c r="AQ28" s="58"/>
      <c r="AR28" s="58"/>
      <c r="AS28" s="58"/>
      <c r="AT28" s="58"/>
      <c r="AU28" s="58"/>
      <c r="AV28" s="58"/>
      <c r="AW28" s="58"/>
      <c r="AX28" s="58"/>
      <c r="AY28" s="58"/>
      <c r="AZ28" s="58"/>
      <c r="BA28" s="58"/>
      <c r="BB28" s="58"/>
      <c r="BC28" s="58"/>
      <c r="BD28" s="67"/>
      <c r="BE28" s="68"/>
      <c r="BF28" s="58"/>
      <c r="BG28" s="58"/>
      <c r="BH28" s="58"/>
    </row>
    <row r="29" spans="1:60" x14ac:dyDescent="0.2">
      <c r="A29" s="47"/>
      <c r="B29" s="66"/>
      <c r="C29" s="64"/>
      <c r="D29" s="65"/>
      <c r="E29" s="65"/>
      <c r="F29" s="51" t="s">
        <v>157</v>
      </c>
      <c r="G29" s="51" t="s">
        <v>150</v>
      </c>
      <c r="H29" s="65"/>
      <c r="I29" s="52" t="s">
        <v>158</v>
      </c>
      <c r="J29" s="58"/>
      <c r="K29" s="58"/>
      <c r="L29" s="58"/>
      <c r="M29" s="72"/>
      <c r="N29" s="58"/>
      <c r="O29" s="58"/>
      <c r="P29" s="58"/>
      <c r="Q29" s="67"/>
      <c r="R29" s="68"/>
      <c r="S29" s="58"/>
      <c r="T29" s="65"/>
      <c r="U29" s="58"/>
      <c r="V29" s="58"/>
      <c r="W29" s="58"/>
      <c r="X29" s="58"/>
      <c r="Y29" s="58"/>
      <c r="Z29" s="57" t="s">
        <v>155</v>
      </c>
      <c r="AA29" s="57" t="s">
        <v>159</v>
      </c>
      <c r="AB29" s="57" t="s">
        <v>160</v>
      </c>
      <c r="AC29" s="57"/>
      <c r="AD29" s="54">
        <v>8000</v>
      </c>
      <c r="AE29" s="71"/>
      <c r="AF29" s="68"/>
      <c r="AG29" s="52" t="s">
        <v>161</v>
      </c>
      <c r="AH29" s="58"/>
      <c r="AI29" s="58"/>
      <c r="AJ29" s="58"/>
      <c r="AK29" s="58"/>
      <c r="AL29" s="58"/>
      <c r="AM29" s="58"/>
      <c r="AN29" s="58"/>
      <c r="AO29" s="58"/>
      <c r="AP29" s="58"/>
      <c r="AQ29" s="58"/>
      <c r="AR29" s="58"/>
      <c r="AS29" s="58"/>
      <c r="AT29" s="58"/>
      <c r="AU29" s="58"/>
      <c r="AV29" s="58"/>
      <c r="AW29" s="58"/>
      <c r="AX29" s="58"/>
      <c r="AY29" s="58"/>
      <c r="AZ29" s="58"/>
      <c r="BA29" s="58"/>
      <c r="BB29" s="58"/>
      <c r="BC29" s="58"/>
      <c r="BD29" s="67"/>
      <c r="BE29" s="68"/>
      <c r="BF29" s="73"/>
      <c r="BG29" s="74"/>
      <c r="BH29" s="58"/>
    </row>
    <row r="30" spans="1:60" x14ac:dyDescent="0.2">
      <c r="A30" s="47"/>
      <c r="B30" s="66"/>
      <c r="C30" s="64"/>
      <c r="D30" s="65"/>
      <c r="E30" s="58"/>
      <c r="F30" s="51"/>
      <c r="G30" s="58"/>
      <c r="H30" s="65"/>
      <c r="I30" s="52" t="s">
        <v>162</v>
      </c>
      <c r="J30" s="58"/>
      <c r="K30" s="58"/>
      <c r="L30" s="58"/>
      <c r="M30" s="72"/>
      <c r="N30" s="58"/>
      <c r="O30" s="58"/>
      <c r="P30" s="58"/>
      <c r="Q30" s="67"/>
      <c r="R30" s="68"/>
      <c r="S30" s="58"/>
      <c r="T30" s="65"/>
      <c r="U30" s="58"/>
      <c r="V30" s="58"/>
      <c r="W30" s="58"/>
      <c r="X30" s="58"/>
      <c r="Y30" s="58"/>
      <c r="Z30" s="57" t="s">
        <v>163</v>
      </c>
      <c r="AA30" s="57" t="s">
        <v>164</v>
      </c>
      <c r="AB30" s="57" t="s">
        <v>165</v>
      </c>
      <c r="AC30" s="57"/>
      <c r="AD30" s="54">
        <v>9000</v>
      </c>
      <c r="AE30" s="71"/>
      <c r="AF30" s="68"/>
      <c r="AG30" s="52" t="s">
        <v>166</v>
      </c>
      <c r="AH30" s="58"/>
      <c r="AI30" s="58"/>
      <c r="AJ30" s="58"/>
      <c r="AK30" s="58"/>
      <c r="AL30" s="58"/>
      <c r="AM30" s="58"/>
      <c r="AN30" s="58"/>
      <c r="AO30" s="58"/>
      <c r="AP30" s="58"/>
      <c r="AQ30" s="58"/>
      <c r="AR30" s="58"/>
      <c r="AS30" s="58"/>
      <c r="AT30" s="58"/>
      <c r="AU30" s="58"/>
      <c r="AV30" s="58"/>
      <c r="AW30" s="58"/>
      <c r="AX30" s="58"/>
      <c r="AY30" s="58"/>
      <c r="AZ30" s="58"/>
      <c r="BA30" s="58"/>
      <c r="BB30" s="58"/>
      <c r="BC30" s="58"/>
      <c r="BD30" s="67"/>
      <c r="BE30" s="68"/>
      <c r="BF30" s="58"/>
      <c r="BG30" s="58"/>
      <c r="BH30" s="58"/>
    </row>
    <row r="31" spans="1:60" x14ac:dyDescent="0.2">
      <c r="A31" s="47"/>
      <c r="B31" s="66"/>
      <c r="C31" s="64"/>
      <c r="D31" s="65"/>
      <c r="E31" s="58"/>
      <c r="F31" s="58"/>
      <c r="G31" s="58"/>
      <c r="H31" s="58"/>
      <c r="I31" s="52" t="s">
        <v>167</v>
      </c>
      <c r="J31" s="58"/>
      <c r="K31" s="58"/>
      <c r="L31" s="58"/>
      <c r="M31" s="72"/>
      <c r="N31" s="58"/>
      <c r="O31" s="58"/>
      <c r="P31" s="58"/>
      <c r="Q31" s="67"/>
      <c r="R31" s="68"/>
      <c r="S31" s="58"/>
      <c r="T31" s="65"/>
      <c r="U31" s="58"/>
      <c r="V31" s="58"/>
      <c r="W31" s="58"/>
      <c r="X31" s="58"/>
      <c r="Y31" s="58"/>
      <c r="Z31" s="57" t="s">
        <v>168</v>
      </c>
      <c r="AA31" s="57" t="s">
        <v>169</v>
      </c>
      <c r="AB31" s="57" t="s">
        <v>170</v>
      </c>
      <c r="AC31" s="57"/>
      <c r="AD31" s="54">
        <v>10000</v>
      </c>
      <c r="AE31" s="71"/>
      <c r="AF31" s="68"/>
      <c r="AG31" s="52" t="s">
        <v>171</v>
      </c>
      <c r="AH31" s="58"/>
      <c r="AI31" s="58"/>
      <c r="AJ31" s="58"/>
      <c r="AK31" s="58"/>
      <c r="AL31" s="58"/>
      <c r="AM31" s="58"/>
      <c r="AN31" s="58"/>
      <c r="AO31" s="58"/>
      <c r="AP31" s="58"/>
      <c r="AQ31" s="58"/>
      <c r="AR31" s="58"/>
      <c r="AS31" s="58"/>
      <c r="AT31" s="58"/>
      <c r="AU31" s="58"/>
      <c r="AV31" s="58"/>
      <c r="AW31" s="58"/>
      <c r="AX31" s="58"/>
      <c r="AY31" s="58"/>
      <c r="AZ31" s="58"/>
      <c r="BA31" s="58"/>
      <c r="BB31" s="58"/>
      <c r="BC31" s="58"/>
      <c r="BD31" s="67"/>
      <c r="BE31" s="68"/>
      <c r="BF31" s="58"/>
      <c r="BG31" s="58"/>
      <c r="BH31" s="58"/>
    </row>
    <row r="32" spans="1:60" x14ac:dyDescent="0.2">
      <c r="A32" s="47"/>
      <c r="B32" s="66"/>
      <c r="C32" s="64"/>
      <c r="D32" s="65"/>
      <c r="E32" s="58"/>
      <c r="F32" s="58"/>
      <c r="G32" s="58"/>
      <c r="H32" s="58"/>
      <c r="I32" s="52" t="s">
        <v>172</v>
      </c>
      <c r="J32" s="58"/>
      <c r="K32" s="58"/>
      <c r="L32" s="58"/>
      <c r="M32" s="72"/>
      <c r="N32" s="58"/>
      <c r="O32" s="58"/>
      <c r="P32" s="58"/>
      <c r="Q32" s="67"/>
      <c r="R32" s="68"/>
      <c r="S32" s="58"/>
      <c r="T32" s="65"/>
      <c r="U32" s="58"/>
      <c r="V32" s="58"/>
      <c r="W32" s="58"/>
      <c r="X32" s="58"/>
      <c r="Y32" s="58"/>
      <c r="Z32" s="57" t="s">
        <v>169</v>
      </c>
      <c r="AA32" s="57" t="s">
        <v>173</v>
      </c>
      <c r="AB32" s="57" t="s">
        <v>169</v>
      </c>
      <c r="AC32" s="57"/>
      <c r="AD32" s="54">
        <v>15000</v>
      </c>
      <c r="AE32" s="71"/>
      <c r="AF32" s="68"/>
      <c r="AG32" s="52" t="s">
        <v>174</v>
      </c>
      <c r="AH32" s="58"/>
      <c r="AI32" s="58"/>
      <c r="AJ32" s="58"/>
      <c r="AK32" s="58"/>
      <c r="AL32" s="58"/>
      <c r="AM32" s="58"/>
      <c r="AN32" s="58"/>
      <c r="AO32" s="58"/>
      <c r="AP32" s="58"/>
      <c r="AQ32" s="58"/>
      <c r="AR32" s="58"/>
      <c r="AS32" s="58"/>
      <c r="AT32" s="58"/>
      <c r="AU32" s="58"/>
      <c r="AV32" s="58"/>
      <c r="AW32" s="58"/>
      <c r="AX32" s="58"/>
      <c r="AY32" s="58"/>
      <c r="AZ32" s="58"/>
      <c r="BA32" s="58"/>
      <c r="BB32" s="58"/>
      <c r="BC32" s="58"/>
      <c r="BD32" s="67"/>
      <c r="BE32" s="68"/>
      <c r="BF32" s="58"/>
      <c r="BG32" s="58"/>
      <c r="BH32" s="58"/>
    </row>
    <row r="33" spans="1:60" x14ac:dyDescent="0.2">
      <c r="A33" s="47"/>
      <c r="B33" s="66"/>
      <c r="C33" s="64"/>
      <c r="D33" s="65"/>
      <c r="E33" s="58"/>
      <c r="F33" s="58"/>
      <c r="G33" s="58"/>
      <c r="H33" s="58"/>
      <c r="I33" s="52" t="s">
        <v>175</v>
      </c>
      <c r="J33" s="58"/>
      <c r="K33" s="58"/>
      <c r="L33" s="58"/>
      <c r="M33" s="72"/>
      <c r="N33" s="58"/>
      <c r="O33" s="58"/>
      <c r="P33" s="58"/>
      <c r="Q33" s="67"/>
      <c r="R33" s="68"/>
      <c r="S33" s="58"/>
      <c r="T33" s="65"/>
      <c r="U33" s="58"/>
      <c r="V33" s="58"/>
      <c r="W33" s="58"/>
      <c r="X33" s="58"/>
      <c r="Y33" s="58"/>
      <c r="Z33" s="57" t="s">
        <v>176</v>
      </c>
      <c r="AA33" s="57" t="s">
        <v>177</v>
      </c>
      <c r="AB33" s="57" t="s">
        <v>162</v>
      </c>
      <c r="AC33" s="57"/>
      <c r="AD33" s="54">
        <v>20000</v>
      </c>
      <c r="AE33" s="71"/>
      <c r="AF33" s="68"/>
      <c r="AG33" s="52" t="s">
        <v>162</v>
      </c>
      <c r="AH33" s="58"/>
      <c r="AI33" s="58"/>
      <c r="AJ33" s="58"/>
      <c r="AK33" s="58"/>
      <c r="AL33" s="58"/>
      <c r="AM33" s="58"/>
      <c r="AN33" s="58"/>
      <c r="AO33" s="58"/>
      <c r="AP33" s="58"/>
      <c r="AQ33" s="58"/>
      <c r="AR33" s="58"/>
      <c r="AS33" s="58"/>
      <c r="AT33" s="58"/>
      <c r="AU33" s="58"/>
      <c r="AV33" s="58"/>
      <c r="AW33" s="58"/>
      <c r="AX33" s="58"/>
      <c r="AY33" s="58"/>
      <c r="AZ33" s="58"/>
      <c r="BA33" s="58"/>
      <c r="BB33" s="58"/>
      <c r="BC33" s="58"/>
      <c r="BD33" s="67"/>
      <c r="BE33" s="68"/>
      <c r="BF33" s="58"/>
      <c r="BG33" s="58"/>
      <c r="BH33" s="58"/>
    </row>
    <row r="34" spans="1:60" x14ac:dyDescent="0.2">
      <c r="A34" s="47"/>
      <c r="B34" s="66"/>
      <c r="C34" s="64"/>
      <c r="D34" s="65"/>
      <c r="E34" s="58"/>
      <c r="F34" s="58"/>
      <c r="G34" s="58"/>
      <c r="H34" s="58"/>
      <c r="I34" s="52" t="s">
        <v>178</v>
      </c>
      <c r="J34" s="58"/>
      <c r="K34" s="58"/>
      <c r="L34" s="58"/>
      <c r="M34" s="72"/>
      <c r="N34" s="58"/>
      <c r="O34" s="58"/>
      <c r="P34" s="58"/>
      <c r="Q34" s="67"/>
      <c r="R34" s="68"/>
      <c r="S34" s="58"/>
      <c r="T34" s="65"/>
      <c r="U34" s="58"/>
      <c r="V34" s="58"/>
      <c r="W34" s="58"/>
      <c r="X34" s="58"/>
      <c r="Y34" s="58"/>
      <c r="Z34" s="57"/>
      <c r="AA34" s="57"/>
      <c r="AB34" s="57"/>
      <c r="AC34" s="57"/>
      <c r="AD34" s="54">
        <v>30000</v>
      </c>
      <c r="AE34" s="71"/>
      <c r="AF34" s="68"/>
      <c r="AG34" s="52"/>
      <c r="AH34" s="58"/>
      <c r="AI34" s="58"/>
      <c r="AJ34" s="58"/>
      <c r="AK34" s="58"/>
      <c r="AL34" s="58"/>
      <c r="AM34" s="58"/>
      <c r="AN34" s="58"/>
      <c r="AO34" s="58"/>
      <c r="AP34" s="58"/>
      <c r="AQ34" s="58"/>
      <c r="AR34" s="58"/>
      <c r="AS34" s="58"/>
      <c r="AT34" s="58"/>
      <c r="AU34" s="58"/>
      <c r="AV34" s="58"/>
      <c r="AW34" s="58"/>
      <c r="AX34" s="58"/>
      <c r="AY34" s="58"/>
      <c r="AZ34" s="58"/>
      <c r="BA34" s="58"/>
      <c r="BB34" s="58"/>
      <c r="BC34" s="58"/>
      <c r="BD34" s="67"/>
      <c r="BE34" s="68"/>
      <c r="BF34" s="58"/>
      <c r="BG34" s="58"/>
      <c r="BH34" s="58"/>
    </row>
    <row r="35" spans="1:60" ht="16" thickBot="1" x14ac:dyDescent="0.25">
      <c r="A35" s="75"/>
      <c r="B35" s="76"/>
      <c r="C35" s="77"/>
      <c r="D35" s="78"/>
      <c r="E35" s="79"/>
      <c r="F35" s="79"/>
      <c r="G35" s="79"/>
      <c r="H35" s="79"/>
      <c r="I35" s="80" t="s">
        <v>179</v>
      </c>
      <c r="J35" s="79"/>
      <c r="K35" s="79"/>
      <c r="L35" s="79"/>
      <c r="M35" s="81"/>
      <c r="N35" s="79"/>
      <c r="O35" s="79"/>
      <c r="P35" s="79"/>
      <c r="Q35" s="82"/>
      <c r="R35" s="83"/>
      <c r="S35" s="79"/>
      <c r="T35" s="78"/>
      <c r="U35" s="79"/>
      <c r="V35" s="79"/>
      <c r="W35" s="79"/>
      <c r="X35" s="79"/>
      <c r="Y35" s="79"/>
      <c r="Z35" s="84"/>
      <c r="AA35" s="84"/>
      <c r="AB35" s="84"/>
      <c r="AC35" s="84"/>
      <c r="AD35" s="85">
        <v>40000</v>
      </c>
      <c r="AE35" s="86"/>
      <c r="AF35" s="83"/>
      <c r="AG35" s="80"/>
      <c r="AH35" s="79"/>
      <c r="AI35" s="79"/>
      <c r="AJ35" s="79"/>
      <c r="AK35" s="79"/>
      <c r="AL35" s="79"/>
      <c r="AM35" s="79"/>
      <c r="AN35" s="79"/>
      <c r="AO35" s="79"/>
      <c r="AP35" s="79"/>
      <c r="AQ35" s="79"/>
      <c r="AR35" s="79"/>
      <c r="AS35" s="79"/>
      <c r="AT35" s="79"/>
      <c r="AU35" s="79"/>
      <c r="AV35" s="79"/>
      <c r="AW35" s="79"/>
      <c r="AX35" s="79"/>
      <c r="AY35" s="79"/>
      <c r="AZ35" s="79"/>
      <c r="BA35" s="79"/>
      <c r="BB35" s="79"/>
      <c r="BC35" s="79"/>
      <c r="BD35" s="82"/>
      <c r="BE35" s="83"/>
      <c r="BF35" s="79"/>
      <c r="BG35" s="79"/>
      <c r="BH35" s="79"/>
    </row>
    <row r="36" spans="1:60" ht="16" x14ac:dyDescent="0.2">
      <c r="A36" s="280" t="s">
        <v>180</v>
      </c>
      <c r="B36" s="281" t="s">
        <v>70</v>
      </c>
      <c r="C36" s="282" t="s">
        <v>181</v>
      </c>
      <c r="D36" s="283" t="s">
        <v>182</v>
      </c>
      <c r="E36" s="284" t="s">
        <v>183</v>
      </c>
      <c r="F36" s="284" t="s">
        <v>184</v>
      </c>
      <c r="G36" s="285" t="s">
        <v>115</v>
      </c>
      <c r="H36" s="285" t="s">
        <v>185</v>
      </c>
      <c r="I36" s="285" t="s">
        <v>117</v>
      </c>
      <c r="J36" s="285" t="s">
        <v>76</v>
      </c>
      <c r="K36" s="286">
        <v>2022</v>
      </c>
      <c r="L36" s="285" t="s">
        <v>100</v>
      </c>
      <c r="M36" s="287">
        <v>60</v>
      </c>
      <c r="N36" s="288">
        <v>20000</v>
      </c>
      <c r="O36" s="287">
        <v>29.5</v>
      </c>
      <c r="P36" s="287">
        <v>2</v>
      </c>
      <c r="Q36" s="287">
        <v>1</v>
      </c>
      <c r="R36" s="289">
        <v>22</v>
      </c>
      <c r="S36" s="287">
        <v>20</v>
      </c>
      <c r="T36" s="283" t="s">
        <v>120</v>
      </c>
      <c r="U36" s="287">
        <v>40</v>
      </c>
      <c r="V36" s="287">
        <v>0</v>
      </c>
      <c r="W36" s="287">
        <v>110</v>
      </c>
      <c r="X36" s="285" t="s">
        <v>67</v>
      </c>
      <c r="Y36" s="285" t="s">
        <v>67</v>
      </c>
      <c r="Z36" s="283" t="s">
        <v>168</v>
      </c>
      <c r="AA36" s="283" t="s">
        <v>159</v>
      </c>
      <c r="AB36" s="290" t="s">
        <v>160</v>
      </c>
      <c r="AC36" s="290" t="s">
        <v>107</v>
      </c>
      <c r="AD36" s="291">
        <v>3000</v>
      </c>
      <c r="AE36" s="292" t="s">
        <v>87</v>
      </c>
      <c r="AF36" s="293">
        <v>197412</v>
      </c>
      <c r="AG36" s="285" t="s">
        <v>171</v>
      </c>
      <c r="AH36" s="287">
        <v>2022</v>
      </c>
      <c r="AI36" s="285" t="s">
        <v>111</v>
      </c>
      <c r="AJ36" s="285" t="s">
        <v>91</v>
      </c>
      <c r="AK36" s="285" t="s">
        <v>91</v>
      </c>
      <c r="AL36" s="285" t="s">
        <v>91</v>
      </c>
      <c r="AM36" s="285" t="s">
        <v>111</v>
      </c>
      <c r="AN36" s="285" t="s">
        <v>91</v>
      </c>
      <c r="AO36" s="285" t="s">
        <v>91</v>
      </c>
      <c r="AP36" s="285" t="s">
        <v>91</v>
      </c>
      <c r="AQ36" s="285" t="s">
        <v>111</v>
      </c>
      <c r="AR36" s="285" t="s">
        <v>91</v>
      </c>
      <c r="AS36" s="285" t="s">
        <v>111</v>
      </c>
      <c r="AT36" s="285" t="s">
        <v>111</v>
      </c>
      <c r="AU36" s="285" t="s">
        <v>111</v>
      </c>
      <c r="AV36" s="285" t="s">
        <v>91</v>
      </c>
      <c r="AW36" s="285" t="s">
        <v>111</v>
      </c>
      <c r="AX36" s="285" t="s">
        <v>111</v>
      </c>
      <c r="AY36" s="285" t="s">
        <v>111</v>
      </c>
      <c r="AZ36" s="285" t="s">
        <v>111</v>
      </c>
      <c r="BA36" s="285" t="s">
        <v>111</v>
      </c>
      <c r="BB36" s="285" t="s">
        <v>91</v>
      </c>
      <c r="BC36" s="288">
        <f>AF36-330572</f>
        <v>-133160</v>
      </c>
      <c r="BD36" s="285" t="s">
        <v>91</v>
      </c>
      <c r="BE36" s="294"/>
      <c r="BF36" s="285"/>
      <c r="BG36" s="295"/>
      <c r="BH36" s="287"/>
    </row>
    <row r="37" spans="1:60" ht="14" x14ac:dyDescent="0.15"/>
    <row r="38" spans="1:60" ht="14" x14ac:dyDescent="0.15"/>
    <row r="39" spans="1:60" ht="14" x14ac:dyDescent="0.15"/>
    <row r="40" spans="1:60" ht="14" x14ac:dyDescent="0.15"/>
    <row r="41" spans="1:60" ht="14" x14ac:dyDescent="0.15"/>
    <row r="42" spans="1:60" ht="14" x14ac:dyDescent="0.15"/>
    <row r="43" spans="1:60" ht="14" x14ac:dyDescent="0.15"/>
    <row r="44" spans="1:60" ht="14" x14ac:dyDescent="0.15"/>
    <row r="45" spans="1:60" ht="14" x14ac:dyDescent="0.15"/>
    <row r="46" spans="1:60" ht="14" x14ac:dyDescent="0.15"/>
    <row r="47" spans="1:60" ht="14" x14ac:dyDescent="0.15"/>
    <row r="48" spans="1:60" ht="14" x14ac:dyDescent="0.15"/>
    <row r="49" ht="14" x14ac:dyDescent="0.15"/>
    <row r="50" ht="14" x14ac:dyDescent="0.15"/>
    <row r="51" ht="14" x14ac:dyDescent="0.15"/>
    <row r="52" ht="14" x14ac:dyDescent="0.15"/>
    <row r="53" ht="14" x14ac:dyDescent="0.15"/>
    <row r="54" ht="14" x14ac:dyDescent="0.15"/>
    <row r="55" ht="14" x14ac:dyDescent="0.15"/>
    <row r="56" ht="14" x14ac:dyDescent="0.15"/>
    <row r="57" ht="14" x14ac:dyDescent="0.15"/>
    <row r="58" ht="14" x14ac:dyDescent="0.15"/>
    <row r="59" ht="14" x14ac:dyDescent="0.15"/>
    <row r="60" ht="14" x14ac:dyDescent="0.15"/>
    <row r="61" ht="14" x14ac:dyDescent="0.15"/>
    <row r="62" ht="14" x14ac:dyDescent="0.15"/>
    <row r="63" ht="14" x14ac:dyDescent="0.15"/>
    <row r="64" ht="14" x14ac:dyDescent="0.15"/>
    <row r="65" ht="14" x14ac:dyDescent="0.15"/>
    <row r="66" ht="14" x14ac:dyDescent="0.15"/>
    <row r="67" ht="14" x14ac:dyDescent="0.15"/>
    <row r="68" ht="14" x14ac:dyDescent="0.15"/>
    <row r="69" ht="14" x14ac:dyDescent="0.15"/>
    <row r="70" ht="14" x14ac:dyDescent="0.15"/>
    <row r="71" ht="14" x14ac:dyDescent="0.15"/>
    <row r="72" ht="14" x14ac:dyDescent="0.15"/>
    <row r="73" ht="14" x14ac:dyDescent="0.15"/>
    <row r="74" ht="14" x14ac:dyDescent="0.15"/>
    <row r="75" ht="14" x14ac:dyDescent="0.15"/>
    <row r="76" ht="14" x14ac:dyDescent="0.15"/>
    <row r="77" ht="14" x14ac:dyDescent="0.15"/>
    <row r="78" ht="14" x14ac:dyDescent="0.15"/>
    <row r="79" ht="14" x14ac:dyDescent="0.15"/>
    <row r="80" ht="14" x14ac:dyDescent="0.15"/>
    <row r="81" ht="14" x14ac:dyDescent="0.15"/>
    <row r="82" ht="14" x14ac:dyDescent="0.15"/>
    <row r="83" ht="14" x14ac:dyDescent="0.15"/>
    <row r="84" ht="14" x14ac:dyDescent="0.15"/>
    <row r="85" ht="14" x14ac:dyDescent="0.15"/>
    <row r="86" ht="14" x14ac:dyDescent="0.15"/>
    <row r="87" ht="14" x14ac:dyDescent="0.15"/>
    <row r="88" ht="14" x14ac:dyDescent="0.15"/>
    <row r="89" ht="14" x14ac:dyDescent="0.15"/>
    <row r="90" ht="14" x14ac:dyDescent="0.15"/>
    <row r="91" ht="14" x14ac:dyDescent="0.15"/>
    <row r="92" ht="14" x14ac:dyDescent="0.15"/>
    <row r="93" ht="14" x14ac:dyDescent="0.15"/>
    <row r="94" ht="14" x14ac:dyDescent="0.15"/>
    <row r="95" ht="14" x14ac:dyDescent="0.15"/>
    <row r="96" ht="14" x14ac:dyDescent="0.15"/>
    <row r="97" ht="14" x14ac:dyDescent="0.15"/>
    <row r="98" ht="14" x14ac:dyDescent="0.15"/>
    <row r="99" ht="14" x14ac:dyDescent="0.15"/>
    <row r="100" ht="14" x14ac:dyDescent="0.15"/>
    <row r="101" ht="14" x14ac:dyDescent="0.15"/>
    <row r="102" ht="14" x14ac:dyDescent="0.15"/>
    <row r="103" ht="14" x14ac:dyDescent="0.15"/>
    <row r="104" ht="14" x14ac:dyDescent="0.15"/>
    <row r="105" ht="14" x14ac:dyDescent="0.15"/>
    <row r="106" ht="14" x14ac:dyDescent="0.15"/>
    <row r="107" ht="14" x14ac:dyDescent="0.15"/>
    <row r="108" ht="14" x14ac:dyDescent="0.15"/>
    <row r="109" ht="14" x14ac:dyDescent="0.15"/>
    <row r="110" ht="14" x14ac:dyDescent="0.15"/>
    <row r="111" ht="14" x14ac:dyDescent="0.15"/>
    <row r="112" ht="14" x14ac:dyDescent="0.15"/>
    <row r="113" ht="14" x14ac:dyDescent="0.15"/>
    <row r="114" ht="14" x14ac:dyDescent="0.15"/>
    <row r="115" ht="14" x14ac:dyDescent="0.15"/>
    <row r="116" ht="14" x14ac:dyDescent="0.15"/>
    <row r="117" ht="14" x14ac:dyDescent="0.15"/>
    <row r="118" ht="14" x14ac:dyDescent="0.15"/>
    <row r="119" ht="14" x14ac:dyDescent="0.15"/>
    <row r="120" ht="14" x14ac:dyDescent="0.15"/>
    <row r="121" ht="14" x14ac:dyDescent="0.15"/>
    <row r="122" ht="14" x14ac:dyDescent="0.15"/>
    <row r="123" ht="14" x14ac:dyDescent="0.15"/>
    <row r="124" ht="14" x14ac:dyDescent="0.15"/>
    <row r="125" ht="14" x14ac:dyDescent="0.15"/>
    <row r="126" ht="14" x14ac:dyDescent="0.15"/>
    <row r="127" ht="14" x14ac:dyDescent="0.15"/>
    <row r="128" ht="14" x14ac:dyDescent="0.15"/>
    <row r="129" ht="14" x14ac:dyDescent="0.15"/>
    <row r="130" ht="14" x14ac:dyDescent="0.15"/>
    <row r="131" ht="14" x14ac:dyDescent="0.15"/>
    <row r="132" ht="14" x14ac:dyDescent="0.15"/>
    <row r="133" ht="14" x14ac:dyDescent="0.15"/>
    <row r="134" ht="14" x14ac:dyDescent="0.15"/>
    <row r="135" ht="14" x14ac:dyDescent="0.15"/>
    <row r="136" ht="14" x14ac:dyDescent="0.15"/>
    <row r="137" ht="14" x14ac:dyDescent="0.15"/>
    <row r="138" ht="14" x14ac:dyDescent="0.15"/>
    <row r="139" ht="14" x14ac:dyDescent="0.15"/>
    <row r="140" ht="14" x14ac:dyDescent="0.15"/>
    <row r="141" ht="14" x14ac:dyDescent="0.15"/>
    <row r="142" ht="14" x14ac:dyDescent="0.15"/>
    <row r="143" ht="14" x14ac:dyDescent="0.15"/>
    <row r="144" ht="14" x14ac:dyDescent="0.15"/>
    <row r="145" ht="14" x14ac:dyDescent="0.15"/>
    <row r="146" ht="14" x14ac:dyDescent="0.15"/>
    <row r="147" ht="14" x14ac:dyDescent="0.15"/>
    <row r="148" ht="14" x14ac:dyDescent="0.15"/>
    <row r="149" ht="14" x14ac:dyDescent="0.15"/>
    <row r="150" ht="14" x14ac:dyDescent="0.15"/>
    <row r="151" ht="14" x14ac:dyDescent="0.15"/>
    <row r="152" ht="14" x14ac:dyDescent="0.15"/>
    <row r="153" ht="14" x14ac:dyDescent="0.15"/>
    <row r="154" ht="14" x14ac:dyDescent="0.15"/>
    <row r="155" ht="14" x14ac:dyDescent="0.15"/>
    <row r="156" ht="14" x14ac:dyDescent="0.15"/>
    <row r="157" ht="14" x14ac:dyDescent="0.15"/>
    <row r="158" ht="14" x14ac:dyDescent="0.15"/>
    <row r="159" ht="14" x14ac:dyDescent="0.15"/>
    <row r="160" ht="14" x14ac:dyDescent="0.15"/>
    <row r="161" spans="1:60" ht="14" x14ac:dyDescent="0.15"/>
    <row r="162" spans="1:60" ht="14" x14ac:dyDescent="0.15"/>
    <row r="163" spans="1:60" ht="14" x14ac:dyDescent="0.15"/>
    <row r="164" spans="1:60" ht="14" x14ac:dyDescent="0.15"/>
    <row r="165" spans="1:60" ht="14" x14ac:dyDescent="0.15"/>
    <row r="166" spans="1:60" hidden="1" x14ac:dyDescent="0.2">
      <c r="A166" s="94"/>
      <c r="B166" s="90"/>
      <c r="C166" s="91"/>
      <c r="D166" s="88"/>
      <c r="E166" s="87"/>
      <c r="F166" s="87"/>
      <c r="G166" s="87"/>
      <c r="H166" s="87"/>
      <c r="I166" s="87"/>
      <c r="J166" s="87"/>
      <c r="K166" s="87"/>
      <c r="L166" s="87"/>
      <c r="M166" s="87"/>
      <c r="N166" s="87"/>
      <c r="O166" s="87"/>
      <c r="P166" s="87"/>
      <c r="Q166" s="92"/>
      <c r="R166" s="89"/>
      <c r="S166" s="87"/>
      <c r="T166" s="88"/>
      <c r="U166" s="87"/>
      <c r="V166" s="87"/>
      <c r="W166" s="87"/>
      <c r="X166" s="87"/>
      <c r="Y166" s="87"/>
      <c r="Z166" s="88"/>
      <c r="AA166" s="88"/>
      <c r="AB166" s="88"/>
      <c r="AC166" s="88"/>
      <c r="AD166" s="87"/>
      <c r="AE166" s="93"/>
      <c r="AF166" s="89"/>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c r="BC166" s="87"/>
      <c r="BD166" s="92"/>
      <c r="BE166" s="89"/>
      <c r="BF166" s="87"/>
      <c r="BG166" s="87"/>
      <c r="BH166" s="87"/>
    </row>
    <row r="167" spans="1:60" hidden="1" x14ac:dyDescent="0.2">
      <c r="A167" s="94"/>
      <c r="B167" s="90"/>
      <c r="C167" s="91"/>
      <c r="D167" s="88"/>
      <c r="E167" s="87"/>
      <c r="F167" s="87"/>
      <c r="G167" s="87"/>
      <c r="H167" s="87"/>
      <c r="I167" s="87"/>
      <c r="J167" s="87"/>
      <c r="K167" s="87"/>
      <c r="L167" s="87"/>
      <c r="M167" s="87"/>
      <c r="N167" s="87"/>
      <c r="O167" s="87"/>
      <c r="P167" s="87"/>
      <c r="Q167" s="92"/>
      <c r="R167" s="89"/>
      <c r="S167" s="87"/>
      <c r="T167" s="88"/>
      <c r="U167" s="87"/>
      <c r="V167" s="87"/>
      <c r="W167" s="87"/>
      <c r="X167" s="87"/>
      <c r="Y167" s="87"/>
      <c r="Z167" s="88"/>
      <c r="AA167" s="88"/>
      <c r="AB167" s="88"/>
      <c r="AC167" s="88"/>
      <c r="AD167" s="87"/>
      <c r="AE167" s="93"/>
      <c r="AF167" s="89"/>
      <c r="AG167" s="87"/>
      <c r="AH167" s="87"/>
      <c r="AI167" s="87"/>
      <c r="AJ167" s="87"/>
      <c r="AK167" s="87"/>
      <c r="AL167" s="87"/>
      <c r="AM167" s="87"/>
      <c r="AN167" s="87"/>
      <c r="AO167" s="87"/>
      <c r="AP167" s="87"/>
      <c r="AQ167" s="87"/>
      <c r="AR167" s="87"/>
      <c r="AS167" s="87"/>
      <c r="AT167" s="87"/>
      <c r="AU167" s="87"/>
      <c r="AV167" s="87"/>
      <c r="AW167" s="87"/>
      <c r="AX167" s="87"/>
      <c r="AY167" s="87"/>
      <c r="AZ167" s="87"/>
      <c r="BA167" s="87"/>
      <c r="BB167" s="87"/>
      <c r="BC167" s="87"/>
      <c r="BD167" s="92"/>
      <c r="BE167" s="89"/>
      <c r="BF167" s="87"/>
      <c r="BG167" s="87"/>
      <c r="BH167" s="87"/>
    </row>
    <row r="168" spans="1:60" hidden="1" x14ac:dyDescent="0.2">
      <c r="A168" s="94"/>
      <c r="B168" s="90"/>
      <c r="C168" s="91"/>
      <c r="D168" s="88"/>
      <c r="E168" s="87"/>
      <c r="F168" s="87"/>
      <c r="G168" s="87"/>
      <c r="H168" s="87"/>
      <c r="I168" s="87"/>
      <c r="J168" s="87"/>
      <c r="K168" s="87"/>
      <c r="L168" s="87"/>
      <c r="M168" s="87"/>
      <c r="N168" s="87"/>
      <c r="O168" s="87"/>
      <c r="P168" s="87"/>
      <c r="Q168" s="92"/>
      <c r="R168" s="89"/>
      <c r="S168" s="87"/>
      <c r="T168" s="88"/>
      <c r="U168" s="87"/>
      <c r="V168" s="87"/>
      <c r="W168" s="87"/>
      <c r="X168" s="87"/>
      <c r="Y168" s="87"/>
      <c r="Z168" s="88"/>
      <c r="AA168" s="88"/>
      <c r="AB168" s="88"/>
      <c r="AC168" s="88"/>
      <c r="AD168" s="87"/>
      <c r="AE168" s="93"/>
      <c r="AF168" s="89"/>
      <c r="AG168" s="87"/>
      <c r="AH168" s="87"/>
      <c r="AI168" s="87"/>
      <c r="AJ168" s="87"/>
      <c r="AK168" s="87"/>
      <c r="AL168" s="87"/>
      <c r="AM168" s="87"/>
      <c r="AN168" s="87"/>
      <c r="AO168" s="87"/>
      <c r="AP168" s="87"/>
      <c r="AQ168" s="87"/>
      <c r="AR168" s="87"/>
      <c r="AS168" s="87"/>
      <c r="AT168" s="87"/>
      <c r="AU168" s="87"/>
      <c r="AV168" s="87"/>
      <c r="AW168" s="87"/>
      <c r="AX168" s="87"/>
      <c r="AY168" s="87"/>
      <c r="AZ168" s="87"/>
      <c r="BA168" s="87"/>
      <c r="BB168" s="87"/>
      <c r="BC168" s="87"/>
      <c r="BD168" s="92"/>
      <c r="BE168" s="89"/>
      <c r="BF168" s="87"/>
      <c r="BG168" s="87"/>
      <c r="BH168" s="87"/>
    </row>
    <row r="169" spans="1:60" hidden="1" x14ac:dyDescent="0.2">
      <c r="A169" s="94"/>
      <c r="B169" s="90"/>
      <c r="C169" s="91"/>
      <c r="D169" s="88"/>
      <c r="E169" s="87"/>
      <c r="F169" s="87"/>
      <c r="G169" s="87"/>
      <c r="H169" s="87"/>
      <c r="I169" s="87"/>
      <c r="J169" s="87"/>
      <c r="K169" s="87"/>
      <c r="L169" s="87"/>
      <c r="M169" s="87"/>
      <c r="N169" s="87"/>
      <c r="O169" s="87"/>
      <c r="P169" s="87"/>
      <c r="Q169" s="92"/>
      <c r="R169" s="89"/>
      <c r="S169" s="87"/>
      <c r="T169" s="88"/>
      <c r="U169" s="87"/>
      <c r="V169" s="87"/>
      <c r="W169" s="87"/>
      <c r="X169" s="87"/>
      <c r="Y169" s="87"/>
      <c r="Z169" s="88"/>
      <c r="AA169" s="88"/>
      <c r="AB169" s="88"/>
      <c r="AC169" s="88"/>
      <c r="AD169" s="87"/>
      <c r="AE169" s="93"/>
      <c r="AF169" s="89"/>
      <c r="AG169" s="87"/>
      <c r="AH169" s="87"/>
      <c r="AI169" s="87"/>
      <c r="AJ169" s="87"/>
      <c r="AK169" s="87"/>
      <c r="AL169" s="87"/>
      <c r="AM169" s="87"/>
      <c r="AN169" s="87"/>
      <c r="AO169" s="87"/>
      <c r="AP169" s="87"/>
      <c r="AQ169" s="87"/>
      <c r="AR169" s="87"/>
      <c r="AS169" s="87"/>
      <c r="AT169" s="87"/>
      <c r="AU169" s="87"/>
      <c r="AV169" s="87"/>
      <c r="AW169" s="87"/>
      <c r="AX169" s="87"/>
      <c r="AY169" s="87"/>
      <c r="AZ169" s="87"/>
      <c r="BA169" s="87"/>
      <c r="BB169" s="87"/>
      <c r="BC169" s="87"/>
      <c r="BD169" s="92"/>
      <c r="BE169" s="89"/>
      <c r="BF169" s="87"/>
      <c r="BG169" s="87"/>
      <c r="BH169" s="87"/>
    </row>
    <row r="170" spans="1:60" hidden="1" x14ac:dyDescent="0.2">
      <c r="A170" s="94"/>
      <c r="B170" s="90"/>
      <c r="C170" s="91"/>
      <c r="D170" s="88"/>
      <c r="E170" s="87"/>
      <c r="F170" s="87"/>
      <c r="G170" s="87"/>
      <c r="H170" s="87"/>
      <c r="I170" s="87"/>
      <c r="J170" s="87"/>
      <c r="K170" s="87"/>
      <c r="L170" s="87"/>
      <c r="M170" s="87"/>
      <c r="N170" s="87"/>
      <c r="O170" s="87"/>
      <c r="P170" s="87"/>
      <c r="Q170" s="92"/>
      <c r="R170" s="89"/>
      <c r="S170" s="87"/>
      <c r="T170" s="88"/>
      <c r="U170" s="87"/>
      <c r="V170" s="87"/>
      <c r="W170" s="87"/>
      <c r="X170" s="87"/>
      <c r="Y170" s="87"/>
      <c r="Z170" s="88"/>
      <c r="AA170" s="88"/>
      <c r="AB170" s="88"/>
      <c r="AC170" s="88"/>
      <c r="AD170" s="87"/>
      <c r="AE170" s="93"/>
      <c r="AF170" s="89"/>
      <c r="AG170" s="87"/>
      <c r="AH170" s="87"/>
      <c r="AI170" s="87"/>
      <c r="AJ170" s="87"/>
      <c r="AK170" s="87"/>
      <c r="AL170" s="87"/>
      <c r="AM170" s="87"/>
      <c r="AN170" s="87"/>
      <c r="AO170" s="87"/>
      <c r="AP170" s="87"/>
      <c r="AQ170" s="87"/>
      <c r="AR170" s="87"/>
      <c r="AS170" s="87"/>
      <c r="AT170" s="87"/>
      <c r="AU170" s="87"/>
      <c r="AV170" s="87"/>
      <c r="AW170" s="87"/>
      <c r="AX170" s="87"/>
      <c r="AY170" s="87"/>
      <c r="AZ170" s="87"/>
      <c r="BA170" s="87"/>
      <c r="BB170" s="87"/>
      <c r="BC170" s="87"/>
      <c r="BD170" s="92"/>
      <c r="BE170" s="89"/>
      <c r="BF170" s="87"/>
      <c r="BG170" s="87"/>
      <c r="BH170" s="87"/>
    </row>
    <row r="171" spans="1:60" hidden="1" x14ac:dyDescent="0.2">
      <c r="A171" s="94"/>
      <c r="B171" s="90"/>
      <c r="C171" s="91"/>
      <c r="D171" s="88"/>
      <c r="E171" s="87"/>
      <c r="F171" s="87"/>
      <c r="G171" s="87"/>
      <c r="H171" s="87"/>
      <c r="I171" s="87"/>
      <c r="J171" s="87"/>
      <c r="K171" s="87"/>
      <c r="L171" s="87"/>
      <c r="M171" s="87"/>
      <c r="N171" s="87"/>
      <c r="O171" s="87"/>
      <c r="P171" s="87"/>
      <c r="Q171" s="92"/>
      <c r="R171" s="89"/>
      <c r="S171" s="87"/>
      <c r="T171" s="88"/>
      <c r="U171" s="87"/>
      <c r="V171" s="87"/>
      <c r="W171" s="87"/>
      <c r="X171" s="87"/>
      <c r="Y171" s="87"/>
      <c r="Z171" s="88"/>
      <c r="AA171" s="88"/>
      <c r="AB171" s="88"/>
      <c r="AC171" s="88"/>
      <c r="AD171" s="87"/>
      <c r="AE171" s="93"/>
      <c r="AF171" s="89"/>
      <c r="AG171" s="87"/>
      <c r="AH171" s="87"/>
      <c r="AI171" s="87"/>
      <c r="AJ171" s="87"/>
      <c r="AK171" s="87"/>
      <c r="AL171" s="87"/>
      <c r="AM171" s="87"/>
      <c r="AN171" s="87"/>
      <c r="AO171" s="87"/>
      <c r="AP171" s="87"/>
      <c r="AQ171" s="87"/>
      <c r="AR171" s="87"/>
      <c r="AS171" s="87"/>
      <c r="AT171" s="87"/>
      <c r="AU171" s="87"/>
      <c r="AV171" s="87"/>
      <c r="AW171" s="87"/>
      <c r="AX171" s="87"/>
      <c r="AY171" s="87"/>
      <c r="AZ171" s="87"/>
      <c r="BA171" s="87"/>
      <c r="BB171" s="87"/>
      <c r="BC171" s="87"/>
      <c r="BD171" s="92"/>
      <c r="BE171" s="89"/>
      <c r="BF171" s="87"/>
      <c r="BG171" s="87"/>
      <c r="BH171" s="87"/>
    </row>
    <row r="172" spans="1:60" hidden="1" x14ac:dyDescent="0.2">
      <c r="A172" s="94"/>
      <c r="B172" s="90"/>
      <c r="C172" s="91"/>
      <c r="D172" s="88"/>
      <c r="E172" s="87"/>
      <c r="F172" s="87"/>
      <c r="G172" s="87"/>
      <c r="H172" s="87"/>
      <c r="I172" s="87"/>
      <c r="J172" s="87"/>
      <c r="K172" s="87"/>
      <c r="L172" s="87"/>
      <c r="M172" s="87"/>
      <c r="N172" s="87"/>
      <c r="O172" s="87"/>
      <c r="P172" s="87"/>
      <c r="Q172" s="92"/>
      <c r="R172" s="89"/>
      <c r="S172" s="87"/>
      <c r="T172" s="88"/>
      <c r="U172" s="87"/>
      <c r="V172" s="87"/>
      <c r="W172" s="87"/>
      <c r="X172" s="87"/>
      <c r="Y172" s="87"/>
      <c r="Z172" s="88"/>
      <c r="AA172" s="88"/>
      <c r="AB172" s="88"/>
      <c r="AC172" s="88"/>
      <c r="AD172" s="87"/>
      <c r="AE172" s="93"/>
      <c r="AF172" s="89"/>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c r="BC172" s="87"/>
      <c r="BD172" s="92"/>
      <c r="BE172" s="89"/>
      <c r="BF172" s="87"/>
      <c r="BG172" s="87"/>
      <c r="BH172" s="87"/>
    </row>
    <row r="173" spans="1:60" hidden="1" x14ac:dyDescent="0.2">
      <c r="A173" s="94"/>
      <c r="B173" s="90"/>
      <c r="C173" s="91"/>
      <c r="D173" s="88"/>
      <c r="E173" s="87"/>
      <c r="F173" s="87"/>
      <c r="G173" s="87"/>
      <c r="H173" s="87"/>
      <c r="I173" s="87"/>
      <c r="J173" s="87"/>
      <c r="K173" s="87"/>
      <c r="L173" s="87"/>
      <c r="M173" s="87"/>
      <c r="N173" s="87"/>
      <c r="O173" s="87"/>
      <c r="P173" s="87"/>
      <c r="Q173" s="92"/>
      <c r="R173" s="89"/>
      <c r="S173" s="87"/>
      <c r="T173" s="88"/>
      <c r="U173" s="87"/>
      <c r="V173" s="87"/>
      <c r="W173" s="87"/>
      <c r="X173" s="87"/>
      <c r="Y173" s="87"/>
      <c r="Z173" s="88"/>
      <c r="AA173" s="88"/>
      <c r="AB173" s="88"/>
      <c r="AC173" s="88"/>
      <c r="AD173" s="87"/>
      <c r="AE173" s="93"/>
      <c r="AF173" s="89"/>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87"/>
      <c r="BC173" s="87"/>
      <c r="BD173" s="92"/>
      <c r="BE173" s="89"/>
      <c r="BF173" s="87"/>
      <c r="BG173" s="87"/>
      <c r="BH173" s="87"/>
    </row>
    <row r="174" spans="1:60" hidden="1" x14ac:dyDescent="0.2">
      <c r="A174" s="94"/>
      <c r="B174" s="90"/>
      <c r="C174" s="91"/>
      <c r="D174" s="88"/>
      <c r="E174" s="87"/>
      <c r="F174" s="87"/>
      <c r="G174" s="87"/>
      <c r="H174" s="87"/>
      <c r="I174" s="87"/>
      <c r="J174" s="87"/>
      <c r="K174" s="87"/>
      <c r="L174" s="87"/>
      <c r="M174" s="87"/>
      <c r="N174" s="87"/>
      <c r="O174" s="87"/>
      <c r="P174" s="87"/>
      <c r="Q174" s="92"/>
      <c r="R174" s="89"/>
      <c r="S174" s="87"/>
      <c r="T174" s="88"/>
      <c r="U174" s="87"/>
      <c r="V174" s="87"/>
      <c r="W174" s="87"/>
      <c r="X174" s="87"/>
      <c r="Y174" s="87"/>
      <c r="Z174" s="88"/>
      <c r="AA174" s="88"/>
      <c r="AB174" s="88"/>
      <c r="AC174" s="88"/>
      <c r="AD174" s="87"/>
      <c r="AE174" s="93"/>
      <c r="AF174" s="89"/>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c r="BC174" s="87"/>
      <c r="BD174" s="92"/>
      <c r="BE174" s="89"/>
      <c r="BF174" s="87"/>
      <c r="BG174" s="87"/>
      <c r="BH174" s="87"/>
    </row>
    <row r="175" spans="1:60" hidden="1" x14ac:dyDescent="0.2">
      <c r="A175" s="94"/>
      <c r="B175" s="90"/>
      <c r="C175" s="91"/>
      <c r="D175" s="88"/>
      <c r="E175" s="87"/>
      <c r="F175" s="87"/>
      <c r="G175" s="87"/>
      <c r="H175" s="87"/>
      <c r="I175" s="87"/>
      <c r="J175" s="87"/>
      <c r="K175" s="87"/>
      <c r="L175" s="87"/>
      <c r="M175" s="87"/>
      <c r="N175" s="87"/>
      <c r="O175" s="87"/>
      <c r="P175" s="87"/>
      <c r="Q175" s="92"/>
      <c r="R175" s="89"/>
      <c r="S175" s="87"/>
      <c r="T175" s="88"/>
      <c r="U175" s="87"/>
      <c r="V175" s="87"/>
      <c r="W175" s="87"/>
      <c r="X175" s="87"/>
      <c r="Y175" s="87"/>
      <c r="Z175" s="88"/>
      <c r="AA175" s="88"/>
      <c r="AB175" s="88"/>
      <c r="AC175" s="88"/>
      <c r="AD175" s="87"/>
      <c r="AE175" s="93"/>
      <c r="AF175" s="89"/>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92"/>
      <c r="BE175" s="89"/>
      <c r="BF175" s="87"/>
      <c r="BG175" s="87"/>
      <c r="BH175" s="87"/>
    </row>
    <row r="176" spans="1:60" hidden="1" x14ac:dyDescent="0.2">
      <c r="A176" s="94"/>
      <c r="B176" s="90"/>
      <c r="C176" s="91"/>
      <c r="D176" s="88"/>
      <c r="E176" s="87"/>
      <c r="F176" s="87"/>
      <c r="G176" s="87"/>
      <c r="H176" s="87"/>
      <c r="I176" s="87"/>
      <c r="J176" s="87"/>
      <c r="K176" s="87"/>
      <c r="L176" s="87"/>
      <c r="M176" s="87"/>
      <c r="N176" s="87"/>
      <c r="O176" s="87"/>
      <c r="P176" s="87"/>
      <c r="Q176" s="92"/>
      <c r="R176" s="89"/>
      <c r="S176" s="87"/>
      <c r="T176" s="88"/>
      <c r="U176" s="87"/>
      <c r="V176" s="87"/>
      <c r="W176" s="87"/>
      <c r="X176" s="87"/>
      <c r="Y176" s="87"/>
      <c r="Z176" s="88"/>
      <c r="AA176" s="88"/>
      <c r="AB176" s="88"/>
      <c r="AC176" s="88"/>
      <c r="AD176" s="87"/>
      <c r="AE176" s="93"/>
      <c r="AF176" s="89"/>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c r="BC176" s="87"/>
      <c r="BD176" s="92"/>
      <c r="BE176" s="89"/>
      <c r="BF176" s="87"/>
      <c r="BG176" s="87"/>
      <c r="BH176" s="87"/>
    </row>
    <row r="177" spans="1:60" hidden="1" x14ac:dyDescent="0.2">
      <c r="A177" s="94"/>
      <c r="B177" s="90"/>
      <c r="C177" s="91"/>
      <c r="D177" s="88"/>
      <c r="E177" s="87"/>
      <c r="F177" s="87"/>
      <c r="G177" s="87"/>
      <c r="H177" s="87"/>
      <c r="I177" s="87"/>
      <c r="J177" s="87"/>
      <c r="K177" s="87"/>
      <c r="L177" s="87"/>
      <c r="M177" s="87"/>
      <c r="N177" s="87"/>
      <c r="O177" s="87"/>
      <c r="P177" s="87"/>
      <c r="Q177" s="92"/>
      <c r="R177" s="89"/>
      <c r="S177" s="87"/>
      <c r="T177" s="88"/>
      <c r="U177" s="87"/>
      <c r="V177" s="87"/>
      <c r="W177" s="87"/>
      <c r="X177" s="87"/>
      <c r="Y177" s="87"/>
      <c r="Z177" s="88"/>
      <c r="AA177" s="88"/>
      <c r="AB177" s="88"/>
      <c r="AC177" s="88"/>
      <c r="AD177" s="87"/>
      <c r="AE177" s="93"/>
      <c r="AF177" s="89"/>
      <c r="AG177" s="87"/>
      <c r="AH177" s="87"/>
      <c r="AI177" s="87"/>
      <c r="AJ177" s="87"/>
      <c r="AK177" s="87"/>
      <c r="AL177" s="87"/>
      <c r="AM177" s="87"/>
      <c r="AN177" s="87"/>
      <c r="AO177" s="87"/>
      <c r="AP177" s="87"/>
      <c r="AQ177" s="87"/>
      <c r="AR177" s="87"/>
      <c r="AS177" s="87"/>
      <c r="AT177" s="87"/>
      <c r="AU177" s="87"/>
      <c r="AV177" s="87"/>
      <c r="AW177" s="87"/>
      <c r="AX177" s="87"/>
      <c r="AY177" s="87"/>
      <c r="AZ177" s="87"/>
      <c r="BA177" s="87"/>
      <c r="BB177" s="87"/>
      <c r="BC177" s="87"/>
      <c r="BD177" s="92"/>
      <c r="BE177" s="89"/>
      <c r="BF177" s="87"/>
      <c r="BG177" s="87"/>
      <c r="BH177" s="87"/>
    </row>
    <row r="178" spans="1:60" hidden="1" x14ac:dyDescent="0.2">
      <c r="A178" s="94"/>
      <c r="B178" s="90"/>
      <c r="C178" s="91"/>
      <c r="D178" s="88"/>
      <c r="E178" s="87"/>
      <c r="F178" s="87"/>
      <c r="G178" s="87"/>
      <c r="H178" s="87"/>
      <c r="I178" s="87"/>
      <c r="J178" s="87"/>
      <c r="K178" s="87"/>
      <c r="L178" s="87"/>
      <c r="M178" s="87"/>
      <c r="N178" s="87"/>
      <c r="O178" s="87"/>
      <c r="P178" s="87"/>
      <c r="Q178" s="92"/>
      <c r="R178" s="89"/>
      <c r="S178" s="87"/>
      <c r="T178" s="88"/>
      <c r="U178" s="87"/>
      <c r="V178" s="87"/>
      <c r="W178" s="87"/>
      <c r="X178" s="87"/>
      <c r="Y178" s="87"/>
      <c r="Z178" s="88"/>
      <c r="AA178" s="88"/>
      <c r="AB178" s="88"/>
      <c r="AC178" s="88"/>
      <c r="AD178" s="87"/>
      <c r="AE178" s="93"/>
      <c r="AF178" s="89"/>
      <c r="AG178" s="87"/>
      <c r="AH178" s="87"/>
      <c r="AI178" s="87"/>
      <c r="AJ178" s="87"/>
      <c r="AK178" s="87"/>
      <c r="AL178" s="87"/>
      <c r="AM178" s="87"/>
      <c r="AN178" s="87"/>
      <c r="AO178" s="87"/>
      <c r="AP178" s="87"/>
      <c r="AQ178" s="87"/>
      <c r="AR178" s="87"/>
      <c r="AS178" s="87"/>
      <c r="AT178" s="87"/>
      <c r="AU178" s="87"/>
      <c r="AV178" s="87"/>
      <c r="AW178" s="87"/>
      <c r="AX178" s="87"/>
      <c r="AY178" s="87"/>
      <c r="AZ178" s="87"/>
      <c r="BA178" s="87"/>
      <c r="BB178" s="87"/>
      <c r="BC178" s="87"/>
      <c r="BD178" s="92"/>
      <c r="BE178" s="89"/>
      <c r="BF178" s="87"/>
      <c r="BG178" s="87"/>
      <c r="BH178" s="87"/>
    </row>
    <row r="179" spans="1:60" hidden="1" x14ac:dyDescent="0.2">
      <c r="A179" s="94"/>
      <c r="B179" s="90"/>
      <c r="C179" s="91"/>
      <c r="D179" s="88"/>
      <c r="E179" s="87"/>
      <c r="F179" s="87"/>
      <c r="G179" s="87"/>
      <c r="H179" s="87"/>
      <c r="I179" s="87"/>
      <c r="J179" s="87"/>
      <c r="K179" s="87"/>
      <c r="L179" s="87"/>
      <c r="M179" s="87"/>
      <c r="N179" s="87"/>
      <c r="O179" s="87"/>
      <c r="P179" s="87"/>
      <c r="Q179" s="92"/>
      <c r="R179" s="89"/>
      <c r="S179" s="87"/>
      <c r="T179" s="88"/>
      <c r="U179" s="87"/>
      <c r="V179" s="87"/>
      <c r="W179" s="87"/>
      <c r="X179" s="87"/>
      <c r="Y179" s="87"/>
      <c r="Z179" s="88"/>
      <c r="AA179" s="88"/>
      <c r="AB179" s="88"/>
      <c r="AC179" s="88"/>
      <c r="AD179" s="87"/>
      <c r="AE179" s="93"/>
      <c r="AF179" s="89"/>
      <c r="AG179" s="87"/>
      <c r="AH179" s="87"/>
      <c r="AI179" s="87"/>
      <c r="AJ179" s="87"/>
      <c r="AK179" s="87"/>
      <c r="AL179" s="87"/>
      <c r="AM179" s="87"/>
      <c r="AN179" s="87"/>
      <c r="AO179" s="87"/>
      <c r="AP179" s="87"/>
      <c r="AQ179" s="87"/>
      <c r="AR179" s="87"/>
      <c r="AS179" s="87"/>
      <c r="AT179" s="87"/>
      <c r="AU179" s="87"/>
      <c r="AV179" s="87"/>
      <c r="AW179" s="87"/>
      <c r="AX179" s="87"/>
      <c r="AY179" s="87"/>
      <c r="AZ179" s="87"/>
      <c r="BA179" s="87"/>
      <c r="BB179" s="87"/>
      <c r="BC179" s="87"/>
      <c r="BD179" s="92"/>
      <c r="BE179" s="89"/>
      <c r="BF179" s="87"/>
      <c r="BG179" s="87"/>
      <c r="BH179" s="87"/>
    </row>
    <row r="180" spans="1:60" hidden="1" x14ac:dyDescent="0.2">
      <c r="A180" s="94"/>
      <c r="B180" s="90"/>
      <c r="C180" s="91"/>
      <c r="D180" s="88"/>
      <c r="E180" s="87"/>
      <c r="F180" s="87"/>
      <c r="G180" s="87"/>
      <c r="H180" s="87"/>
      <c r="I180" s="87"/>
      <c r="J180" s="87"/>
      <c r="K180" s="87"/>
      <c r="L180" s="87"/>
      <c r="M180" s="87"/>
      <c r="N180" s="87"/>
      <c r="O180" s="87"/>
      <c r="P180" s="87"/>
      <c r="Q180" s="92"/>
      <c r="R180" s="89"/>
      <c r="S180" s="87"/>
      <c r="T180" s="88"/>
      <c r="U180" s="87"/>
      <c r="V180" s="87"/>
      <c r="W180" s="87"/>
      <c r="X180" s="87"/>
      <c r="Y180" s="87"/>
      <c r="Z180" s="88"/>
      <c r="AA180" s="88"/>
      <c r="AB180" s="88"/>
      <c r="AC180" s="88"/>
      <c r="AD180" s="87"/>
      <c r="AE180" s="93"/>
      <c r="AF180" s="89"/>
      <c r="AG180" s="87"/>
      <c r="AH180" s="87"/>
      <c r="AI180" s="87"/>
      <c r="AJ180" s="87"/>
      <c r="AK180" s="87"/>
      <c r="AL180" s="87"/>
      <c r="AM180" s="87"/>
      <c r="AN180" s="87"/>
      <c r="AO180" s="87"/>
      <c r="AP180" s="87"/>
      <c r="AQ180" s="87"/>
      <c r="AR180" s="87"/>
      <c r="AS180" s="87"/>
      <c r="AT180" s="87"/>
      <c r="AU180" s="87"/>
      <c r="AV180" s="87"/>
      <c r="AW180" s="87"/>
      <c r="AX180" s="87"/>
      <c r="AY180" s="87"/>
      <c r="AZ180" s="87"/>
      <c r="BA180" s="87"/>
      <c r="BB180" s="87"/>
      <c r="BC180" s="87"/>
      <c r="BD180" s="92"/>
      <c r="BE180" s="89"/>
      <c r="BF180" s="87"/>
      <c r="BG180" s="87"/>
      <c r="BH180" s="87"/>
    </row>
    <row r="181" spans="1:60" hidden="1" x14ac:dyDescent="0.2">
      <c r="A181" s="94"/>
      <c r="B181" s="90"/>
      <c r="C181" s="91"/>
      <c r="D181" s="88"/>
      <c r="E181" s="87"/>
      <c r="F181" s="87"/>
      <c r="G181" s="87"/>
      <c r="H181" s="87"/>
      <c r="I181" s="87"/>
      <c r="J181" s="87"/>
      <c r="K181" s="87"/>
      <c r="L181" s="87"/>
      <c r="M181" s="87"/>
      <c r="N181" s="87"/>
      <c r="O181" s="87"/>
      <c r="P181" s="87"/>
      <c r="Q181" s="92"/>
      <c r="R181" s="89"/>
      <c r="S181" s="87"/>
      <c r="T181" s="88"/>
      <c r="U181" s="87"/>
      <c r="V181" s="87"/>
      <c r="W181" s="87"/>
      <c r="X181" s="87"/>
      <c r="Y181" s="87"/>
      <c r="Z181" s="88"/>
      <c r="AA181" s="88"/>
      <c r="AB181" s="88"/>
      <c r="AC181" s="88"/>
      <c r="AD181" s="87"/>
      <c r="AE181" s="93"/>
      <c r="AF181" s="89"/>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92"/>
      <c r="BE181" s="89"/>
      <c r="BF181" s="87"/>
      <c r="BG181" s="87"/>
      <c r="BH181" s="87"/>
    </row>
    <row r="182" spans="1:60" hidden="1" x14ac:dyDescent="0.2">
      <c r="A182" s="94"/>
      <c r="B182" s="90"/>
      <c r="C182" s="91"/>
      <c r="D182" s="88"/>
      <c r="E182" s="87"/>
      <c r="F182" s="87"/>
      <c r="G182" s="87"/>
      <c r="H182" s="87"/>
      <c r="I182" s="87"/>
      <c r="J182" s="87"/>
      <c r="K182" s="87"/>
      <c r="L182" s="87"/>
      <c r="M182" s="87"/>
      <c r="N182" s="87"/>
      <c r="O182" s="87"/>
      <c r="P182" s="87"/>
      <c r="Q182" s="92"/>
      <c r="R182" s="89"/>
      <c r="S182" s="87"/>
      <c r="T182" s="88"/>
      <c r="U182" s="87"/>
      <c r="V182" s="87"/>
      <c r="W182" s="87"/>
      <c r="X182" s="87"/>
      <c r="Y182" s="87"/>
      <c r="Z182" s="88"/>
      <c r="AA182" s="88"/>
      <c r="AB182" s="88"/>
      <c r="AC182" s="88"/>
      <c r="AD182" s="87"/>
      <c r="AE182" s="93"/>
      <c r="AF182" s="89"/>
      <c r="AG182" s="87"/>
      <c r="AH182" s="87"/>
      <c r="AI182" s="87"/>
      <c r="AJ182" s="87"/>
      <c r="AK182" s="87"/>
      <c r="AL182" s="87"/>
      <c r="AM182" s="87"/>
      <c r="AN182" s="87"/>
      <c r="AO182" s="87"/>
      <c r="AP182" s="87"/>
      <c r="AQ182" s="87"/>
      <c r="AR182" s="87"/>
      <c r="AS182" s="87"/>
      <c r="AT182" s="87"/>
      <c r="AU182" s="87"/>
      <c r="AV182" s="87"/>
      <c r="AW182" s="87"/>
      <c r="AX182" s="87"/>
      <c r="AY182" s="87"/>
      <c r="AZ182" s="87"/>
      <c r="BA182" s="87"/>
      <c r="BB182" s="87"/>
      <c r="BC182" s="87"/>
      <c r="BD182" s="92"/>
      <c r="BE182" s="89"/>
      <c r="BF182" s="87"/>
      <c r="BG182" s="87"/>
      <c r="BH182" s="87"/>
    </row>
    <row r="183" spans="1:60" hidden="1" x14ac:dyDescent="0.2">
      <c r="A183" s="94"/>
      <c r="B183" s="90"/>
      <c r="C183" s="91"/>
      <c r="D183" s="88"/>
      <c r="E183" s="87"/>
      <c r="F183" s="87"/>
      <c r="G183" s="87"/>
      <c r="H183" s="87"/>
      <c r="I183" s="87"/>
      <c r="J183" s="87"/>
      <c r="K183" s="87"/>
      <c r="L183" s="87"/>
      <c r="M183" s="87"/>
      <c r="N183" s="87"/>
      <c r="O183" s="87"/>
      <c r="P183" s="87"/>
      <c r="Q183" s="92"/>
      <c r="R183" s="89"/>
      <c r="S183" s="87"/>
      <c r="T183" s="88"/>
      <c r="U183" s="87"/>
      <c r="V183" s="87"/>
      <c r="W183" s="87"/>
      <c r="X183" s="87"/>
      <c r="Y183" s="87"/>
      <c r="Z183" s="88"/>
      <c r="AA183" s="88"/>
      <c r="AB183" s="88"/>
      <c r="AC183" s="88"/>
      <c r="AD183" s="87"/>
      <c r="AE183" s="93"/>
      <c r="AF183" s="89"/>
      <c r="AG183" s="87"/>
      <c r="AH183" s="87"/>
      <c r="AI183" s="87"/>
      <c r="AJ183" s="87"/>
      <c r="AK183" s="87"/>
      <c r="AL183" s="87"/>
      <c r="AM183" s="87"/>
      <c r="AN183" s="87"/>
      <c r="AO183" s="87"/>
      <c r="AP183" s="87"/>
      <c r="AQ183" s="87"/>
      <c r="AR183" s="87"/>
      <c r="AS183" s="87"/>
      <c r="AT183" s="87"/>
      <c r="AU183" s="87"/>
      <c r="AV183" s="87"/>
      <c r="AW183" s="87"/>
      <c r="AX183" s="87"/>
      <c r="AY183" s="87"/>
      <c r="AZ183" s="87"/>
      <c r="BA183" s="87"/>
      <c r="BB183" s="87"/>
      <c r="BC183" s="87"/>
      <c r="BD183" s="92"/>
      <c r="BE183" s="89"/>
      <c r="BF183" s="87"/>
      <c r="BG183" s="87"/>
      <c r="BH183" s="87"/>
    </row>
    <row r="184" spans="1:60" hidden="1" x14ac:dyDescent="0.2">
      <c r="A184" s="94"/>
      <c r="B184" s="90"/>
      <c r="C184" s="91"/>
      <c r="D184" s="88"/>
      <c r="E184" s="87"/>
      <c r="F184" s="87"/>
      <c r="G184" s="87"/>
      <c r="H184" s="87"/>
      <c r="I184" s="87"/>
      <c r="J184" s="87"/>
      <c r="K184" s="87"/>
      <c r="L184" s="87"/>
      <c r="M184" s="87"/>
      <c r="N184" s="87"/>
      <c r="O184" s="87"/>
      <c r="P184" s="87"/>
      <c r="Q184" s="92"/>
      <c r="R184" s="89"/>
      <c r="S184" s="87"/>
      <c r="T184" s="88"/>
      <c r="U184" s="87"/>
      <c r="V184" s="87"/>
      <c r="W184" s="87"/>
      <c r="X184" s="87"/>
      <c r="Y184" s="87"/>
      <c r="Z184" s="88"/>
      <c r="AA184" s="88"/>
      <c r="AB184" s="88"/>
      <c r="AC184" s="88"/>
      <c r="AD184" s="87"/>
      <c r="AE184" s="93"/>
      <c r="AF184" s="89"/>
      <c r="AG184" s="87"/>
      <c r="AH184" s="87"/>
      <c r="AI184" s="87"/>
      <c r="AJ184" s="87"/>
      <c r="AK184" s="87"/>
      <c r="AL184" s="87"/>
      <c r="AM184" s="87"/>
      <c r="AN184" s="87"/>
      <c r="AO184" s="87"/>
      <c r="AP184" s="87"/>
      <c r="AQ184" s="87"/>
      <c r="AR184" s="87"/>
      <c r="AS184" s="87"/>
      <c r="AT184" s="87"/>
      <c r="AU184" s="87"/>
      <c r="AV184" s="87"/>
      <c r="AW184" s="87"/>
      <c r="AX184" s="87"/>
      <c r="AY184" s="87"/>
      <c r="AZ184" s="87"/>
      <c r="BA184" s="87"/>
      <c r="BB184" s="87"/>
      <c r="BC184" s="87"/>
      <c r="BD184" s="92"/>
      <c r="BE184" s="89"/>
      <c r="BF184" s="87"/>
      <c r="BG184" s="87"/>
      <c r="BH184" s="87"/>
    </row>
    <row r="185" spans="1:60" hidden="1" x14ac:dyDescent="0.2">
      <c r="A185" s="94"/>
      <c r="B185" s="90"/>
      <c r="C185" s="91"/>
      <c r="D185" s="88"/>
      <c r="E185" s="87"/>
      <c r="F185" s="87"/>
      <c r="G185" s="87"/>
      <c r="H185" s="87"/>
      <c r="I185" s="87"/>
      <c r="J185" s="87"/>
      <c r="K185" s="87"/>
      <c r="L185" s="87"/>
      <c r="M185" s="87"/>
      <c r="N185" s="87"/>
      <c r="O185" s="87"/>
      <c r="P185" s="87"/>
      <c r="Q185" s="92"/>
      <c r="R185" s="89"/>
      <c r="S185" s="87"/>
      <c r="T185" s="88"/>
      <c r="U185" s="87"/>
      <c r="V185" s="87"/>
      <c r="W185" s="87"/>
      <c r="X185" s="87"/>
      <c r="Y185" s="87"/>
      <c r="Z185" s="88"/>
      <c r="AA185" s="88"/>
      <c r="AB185" s="88"/>
      <c r="AC185" s="88"/>
      <c r="AD185" s="87"/>
      <c r="AE185" s="93"/>
      <c r="AF185" s="89"/>
      <c r="AG185" s="87"/>
      <c r="AH185" s="87"/>
      <c r="AI185" s="87"/>
      <c r="AJ185" s="87"/>
      <c r="AK185" s="87"/>
      <c r="AL185" s="87"/>
      <c r="AM185" s="87"/>
      <c r="AN185" s="87"/>
      <c r="AO185" s="87"/>
      <c r="AP185" s="87"/>
      <c r="AQ185" s="87"/>
      <c r="AR185" s="87"/>
      <c r="AS185" s="87"/>
      <c r="AT185" s="87"/>
      <c r="AU185" s="87"/>
      <c r="AV185" s="87"/>
      <c r="AW185" s="87"/>
      <c r="AX185" s="87"/>
      <c r="AY185" s="87"/>
      <c r="AZ185" s="87"/>
      <c r="BA185" s="87"/>
      <c r="BB185" s="87"/>
      <c r="BC185" s="87"/>
      <c r="BD185" s="92"/>
      <c r="BE185" s="89"/>
      <c r="BF185" s="87"/>
      <c r="BG185" s="87"/>
      <c r="BH185" s="87"/>
    </row>
    <row r="186" spans="1:60" hidden="1" x14ac:dyDescent="0.2">
      <c r="A186" s="94"/>
      <c r="B186" s="90"/>
      <c r="C186" s="91"/>
      <c r="D186" s="88"/>
      <c r="E186" s="87"/>
      <c r="F186" s="87"/>
      <c r="G186" s="87"/>
      <c r="H186" s="87"/>
      <c r="I186" s="87"/>
      <c r="J186" s="87"/>
      <c r="K186" s="87"/>
      <c r="L186" s="87"/>
      <c r="M186" s="87"/>
      <c r="N186" s="87"/>
      <c r="O186" s="87"/>
      <c r="P186" s="87"/>
      <c r="Q186" s="92"/>
      <c r="R186" s="89"/>
      <c r="S186" s="87"/>
      <c r="T186" s="88"/>
      <c r="U186" s="87"/>
      <c r="V186" s="87"/>
      <c r="W186" s="87"/>
      <c r="X186" s="87"/>
      <c r="Y186" s="87"/>
      <c r="Z186" s="88"/>
      <c r="AA186" s="88"/>
      <c r="AB186" s="88"/>
      <c r="AC186" s="88"/>
      <c r="AD186" s="87"/>
      <c r="AE186" s="93"/>
      <c r="AF186" s="89"/>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c r="BC186" s="87"/>
      <c r="BD186" s="92"/>
      <c r="BE186" s="89"/>
      <c r="BF186" s="87"/>
      <c r="BG186" s="87"/>
      <c r="BH186" s="87"/>
    </row>
    <row r="187" spans="1:60" hidden="1" x14ac:dyDescent="0.2">
      <c r="A187" s="94"/>
      <c r="B187" s="90"/>
      <c r="C187" s="91"/>
      <c r="D187" s="88"/>
      <c r="E187" s="87"/>
      <c r="F187" s="87"/>
      <c r="G187" s="87"/>
      <c r="H187" s="87"/>
      <c r="I187" s="87"/>
      <c r="J187" s="87"/>
      <c r="K187" s="87"/>
      <c r="L187" s="87"/>
      <c r="M187" s="87"/>
      <c r="N187" s="87"/>
      <c r="O187" s="87"/>
      <c r="P187" s="87"/>
      <c r="Q187" s="92"/>
      <c r="R187" s="89"/>
      <c r="S187" s="87"/>
      <c r="T187" s="88"/>
      <c r="U187" s="87"/>
      <c r="V187" s="87"/>
      <c r="W187" s="87"/>
      <c r="X187" s="87"/>
      <c r="Y187" s="87"/>
      <c r="Z187" s="88"/>
      <c r="AA187" s="88"/>
      <c r="AB187" s="88"/>
      <c r="AC187" s="88"/>
      <c r="AD187" s="87"/>
      <c r="AE187" s="93"/>
      <c r="AF187" s="89"/>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92"/>
      <c r="BE187" s="89"/>
      <c r="BF187" s="87"/>
      <c r="BG187" s="87"/>
      <c r="BH187" s="87"/>
    </row>
    <row r="188" spans="1:60" hidden="1" x14ac:dyDescent="0.2">
      <c r="A188" s="94"/>
      <c r="B188" s="90"/>
      <c r="C188" s="91"/>
      <c r="D188" s="88"/>
      <c r="E188" s="87"/>
      <c r="F188" s="87"/>
      <c r="G188" s="87"/>
      <c r="H188" s="87"/>
      <c r="I188" s="87"/>
      <c r="J188" s="87"/>
      <c r="K188" s="87"/>
      <c r="L188" s="87"/>
      <c r="M188" s="87"/>
      <c r="N188" s="87"/>
      <c r="O188" s="87"/>
      <c r="P188" s="87"/>
      <c r="Q188" s="92"/>
      <c r="R188" s="89"/>
      <c r="S188" s="87"/>
      <c r="T188" s="88"/>
      <c r="U188" s="87"/>
      <c r="V188" s="87"/>
      <c r="W188" s="87"/>
      <c r="X188" s="87"/>
      <c r="Y188" s="87"/>
      <c r="Z188" s="88"/>
      <c r="AA188" s="88"/>
      <c r="AB188" s="88"/>
      <c r="AC188" s="88"/>
      <c r="AD188" s="87"/>
      <c r="AE188" s="93"/>
      <c r="AF188" s="89"/>
      <c r="AG188" s="87"/>
      <c r="AH188" s="87"/>
      <c r="AI188" s="87"/>
      <c r="AJ188" s="87"/>
      <c r="AK188" s="87"/>
      <c r="AL188" s="87"/>
      <c r="AM188" s="87"/>
      <c r="AN188" s="87"/>
      <c r="AO188" s="87"/>
      <c r="AP188" s="87"/>
      <c r="AQ188" s="87"/>
      <c r="AR188" s="87"/>
      <c r="AS188" s="87"/>
      <c r="AT188" s="87"/>
      <c r="AU188" s="87"/>
      <c r="AV188" s="87"/>
      <c r="AW188" s="87"/>
      <c r="AX188" s="87"/>
      <c r="AY188" s="87"/>
      <c r="AZ188" s="87"/>
      <c r="BA188" s="87"/>
      <c r="BB188" s="87"/>
      <c r="BC188" s="87"/>
      <c r="BD188" s="92"/>
      <c r="BE188" s="89"/>
      <c r="BF188" s="87"/>
      <c r="BG188" s="87"/>
      <c r="BH188" s="87"/>
    </row>
    <row r="189" spans="1:60" hidden="1" x14ac:dyDescent="0.2">
      <c r="A189" s="94"/>
      <c r="B189" s="90"/>
      <c r="C189" s="91"/>
      <c r="D189" s="88"/>
      <c r="E189" s="87"/>
      <c r="F189" s="87"/>
      <c r="G189" s="87"/>
      <c r="H189" s="87"/>
      <c r="I189" s="87"/>
      <c r="J189" s="87"/>
      <c r="K189" s="87"/>
      <c r="L189" s="87"/>
      <c r="M189" s="87"/>
      <c r="N189" s="87"/>
      <c r="O189" s="87"/>
      <c r="P189" s="87"/>
      <c r="Q189" s="92"/>
      <c r="R189" s="89"/>
      <c r="S189" s="87"/>
      <c r="T189" s="88"/>
      <c r="U189" s="87"/>
      <c r="V189" s="87"/>
      <c r="W189" s="87"/>
      <c r="X189" s="87"/>
      <c r="Y189" s="87"/>
      <c r="Z189" s="88"/>
      <c r="AA189" s="88"/>
      <c r="AB189" s="88"/>
      <c r="AC189" s="88"/>
      <c r="AD189" s="87"/>
      <c r="AE189" s="93"/>
      <c r="AF189" s="89"/>
      <c r="AG189" s="87"/>
      <c r="AH189" s="87"/>
      <c r="AI189" s="87"/>
      <c r="AJ189" s="87"/>
      <c r="AK189" s="87"/>
      <c r="AL189" s="87"/>
      <c r="AM189" s="87"/>
      <c r="AN189" s="87"/>
      <c r="AO189" s="87"/>
      <c r="AP189" s="87"/>
      <c r="AQ189" s="87"/>
      <c r="AR189" s="87"/>
      <c r="AS189" s="87"/>
      <c r="AT189" s="87"/>
      <c r="AU189" s="87"/>
      <c r="AV189" s="87"/>
      <c r="AW189" s="87"/>
      <c r="AX189" s="87"/>
      <c r="AY189" s="87"/>
      <c r="AZ189" s="87"/>
      <c r="BA189" s="87"/>
      <c r="BB189" s="87"/>
      <c r="BC189" s="87"/>
      <c r="BD189" s="92"/>
      <c r="BE189" s="89"/>
      <c r="BF189" s="87"/>
      <c r="BG189" s="87"/>
      <c r="BH189" s="87"/>
    </row>
    <row r="190" spans="1:60" hidden="1" x14ac:dyDescent="0.2">
      <c r="A190" s="94"/>
      <c r="B190" s="90"/>
      <c r="C190" s="91"/>
      <c r="D190" s="88"/>
      <c r="E190" s="87"/>
      <c r="F190" s="87"/>
      <c r="G190" s="87"/>
      <c r="H190" s="87"/>
      <c r="I190" s="87"/>
      <c r="J190" s="87"/>
      <c r="K190" s="87"/>
      <c r="L190" s="87"/>
      <c r="M190" s="87"/>
      <c r="N190" s="87"/>
      <c r="O190" s="87"/>
      <c r="P190" s="87"/>
      <c r="Q190" s="92"/>
      <c r="R190" s="89"/>
      <c r="S190" s="87"/>
      <c r="T190" s="88"/>
      <c r="U190" s="87"/>
      <c r="V190" s="87"/>
      <c r="W190" s="87"/>
      <c r="X190" s="87"/>
      <c r="Y190" s="87"/>
      <c r="Z190" s="88"/>
      <c r="AA190" s="88"/>
      <c r="AB190" s="88"/>
      <c r="AC190" s="88"/>
      <c r="AD190" s="87"/>
      <c r="AE190" s="93"/>
      <c r="AF190" s="89"/>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c r="BC190" s="87"/>
      <c r="BD190" s="92"/>
      <c r="BE190" s="89"/>
      <c r="BF190" s="87"/>
      <c r="BG190" s="87"/>
      <c r="BH190" s="87"/>
    </row>
    <row r="191" spans="1:60" hidden="1" x14ac:dyDescent="0.2">
      <c r="A191" s="94"/>
      <c r="B191" s="90"/>
      <c r="C191" s="91"/>
      <c r="D191" s="88"/>
      <c r="E191" s="87"/>
      <c r="F191" s="87"/>
      <c r="G191" s="87"/>
      <c r="H191" s="87"/>
      <c r="I191" s="87"/>
      <c r="J191" s="87"/>
      <c r="K191" s="87"/>
      <c r="L191" s="87"/>
      <c r="M191" s="87"/>
      <c r="N191" s="87"/>
      <c r="O191" s="87"/>
      <c r="P191" s="87"/>
      <c r="Q191" s="92"/>
      <c r="R191" s="89"/>
      <c r="S191" s="87"/>
      <c r="T191" s="88"/>
      <c r="U191" s="87"/>
      <c r="V191" s="87"/>
      <c r="W191" s="87"/>
      <c r="X191" s="87"/>
      <c r="Y191" s="87"/>
      <c r="Z191" s="88"/>
      <c r="AA191" s="88"/>
      <c r="AB191" s="88"/>
      <c r="AC191" s="88"/>
      <c r="AD191" s="87"/>
      <c r="AE191" s="93"/>
      <c r="AF191" s="89"/>
      <c r="AG191" s="87"/>
      <c r="AH191" s="87"/>
      <c r="AI191" s="87"/>
      <c r="AJ191" s="87"/>
      <c r="AK191" s="87"/>
      <c r="AL191" s="87"/>
      <c r="AM191" s="87"/>
      <c r="AN191" s="87"/>
      <c r="AO191" s="87"/>
      <c r="AP191" s="87"/>
      <c r="AQ191" s="87"/>
      <c r="AR191" s="87"/>
      <c r="AS191" s="87"/>
      <c r="AT191" s="87"/>
      <c r="AU191" s="87"/>
      <c r="AV191" s="87"/>
      <c r="AW191" s="87"/>
      <c r="AX191" s="87"/>
      <c r="AY191" s="87"/>
      <c r="AZ191" s="87"/>
      <c r="BA191" s="87"/>
      <c r="BB191" s="87"/>
      <c r="BC191" s="87"/>
      <c r="BD191" s="92"/>
      <c r="BE191" s="89"/>
      <c r="BF191" s="87"/>
      <c r="BG191" s="87"/>
      <c r="BH191" s="87"/>
    </row>
    <row r="192" spans="1:60" hidden="1" x14ac:dyDescent="0.2">
      <c r="A192" s="94"/>
      <c r="B192" s="90"/>
      <c r="C192" s="91"/>
      <c r="D192" s="88"/>
      <c r="E192" s="87"/>
      <c r="F192" s="87"/>
      <c r="G192" s="87"/>
      <c r="H192" s="87"/>
      <c r="I192" s="87"/>
      <c r="J192" s="87"/>
      <c r="K192" s="87"/>
      <c r="L192" s="87"/>
      <c r="M192" s="87"/>
      <c r="N192" s="87"/>
      <c r="O192" s="87"/>
      <c r="P192" s="87"/>
      <c r="Q192" s="92"/>
      <c r="R192" s="89"/>
      <c r="S192" s="87"/>
      <c r="T192" s="88"/>
      <c r="U192" s="87"/>
      <c r="V192" s="87"/>
      <c r="W192" s="87"/>
      <c r="X192" s="87"/>
      <c r="Y192" s="87"/>
      <c r="Z192" s="88"/>
      <c r="AA192" s="88"/>
      <c r="AB192" s="88"/>
      <c r="AC192" s="88"/>
      <c r="AD192" s="87"/>
      <c r="AE192" s="93"/>
      <c r="AF192" s="89"/>
      <c r="AG192" s="87"/>
      <c r="AH192" s="87"/>
      <c r="AI192" s="87"/>
      <c r="AJ192" s="87"/>
      <c r="AK192" s="87"/>
      <c r="AL192" s="87"/>
      <c r="AM192" s="87"/>
      <c r="AN192" s="87"/>
      <c r="AO192" s="87"/>
      <c r="AP192" s="87"/>
      <c r="AQ192" s="87"/>
      <c r="AR192" s="87"/>
      <c r="AS192" s="87"/>
      <c r="AT192" s="87"/>
      <c r="AU192" s="87"/>
      <c r="AV192" s="87"/>
      <c r="AW192" s="87"/>
      <c r="AX192" s="87"/>
      <c r="AY192" s="87"/>
      <c r="AZ192" s="87"/>
      <c r="BA192" s="87"/>
      <c r="BB192" s="87"/>
      <c r="BC192" s="87"/>
      <c r="BD192" s="92"/>
      <c r="BE192" s="89"/>
      <c r="BF192" s="87"/>
      <c r="BG192" s="87"/>
      <c r="BH192" s="87"/>
    </row>
    <row r="193" spans="1:60" hidden="1" x14ac:dyDescent="0.2">
      <c r="A193" s="94"/>
      <c r="B193" s="90"/>
      <c r="C193" s="91"/>
      <c r="D193" s="88"/>
      <c r="E193" s="87"/>
      <c r="F193" s="87"/>
      <c r="G193" s="87"/>
      <c r="H193" s="87"/>
      <c r="I193" s="87"/>
      <c r="J193" s="87"/>
      <c r="K193" s="87"/>
      <c r="L193" s="87"/>
      <c r="M193" s="87"/>
      <c r="N193" s="87"/>
      <c r="O193" s="87"/>
      <c r="P193" s="87"/>
      <c r="Q193" s="92"/>
      <c r="R193" s="89"/>
      <c r="S193" s="87"/>
      <c r="T193" s="88"/>
      <c r="U193" s="87"/>
      <c r="V193" s="87"/>
      <c r="W193" s="87"/>
      <c r="X193" s="87"/>
      <c r="Y193" s="87"/>
      <c r="Z193" s="88"/>
      <c r="AA193" s="88"/>
      <c r="AB193" s="88"/>
      <c r="AC193" s="88"/>
      <c r="AD193" s="87"/>
      <c r="AE193" s="93"/>
      <c r="AF193" s="89"/>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92"/>
      <c r="BE193" s="89"/>
      <c r="BF193" s="87"/>
      <c r="BG193" s="87"/>
      <c r="BH193" s="87"/>
    </row>
    <row r="194" spans="1:60" hidden="1" x14ac:dyDescent="0.2">
      <c r="A194" s="94"/>
      <c r="B194" s="90"/>
      <c r="C194" s="91"/>
      <c r="D194" s="88"/>
      <c r="E194" s="87"/>
      <c r="F194" s="87"/>
      <c r="G194" s="87"/>
      <c r="H194" s="87"/>
      <c r="I194" s="87"/>
      <c r="J194" s="87"/>
      <c r="K194" s="87"/>
      <c r="L194" s="87"/>
      <c r="M194" s="87"/>
      <c r="N194" s="87"/>
      <c r="O194" s="87"/>
      <c r="P194" s="87"/>
      <c r="Q194" s="92"/>
      <c r="R194" s="89"/>
      <c r="S194" s="87"/>
      <c r="T194" s="88"/>
      <c r="U194" s="87"/>
      <c r="V194" s="87"/>
      <c r="W194" s="87"/>
      <c r="X194" s="87"/>
      <c r="Y194" s="87"/>
      <c r="Z194" s="88"/>
      <c r="AA194" s="88"/>
      <c r="AB194" s="88"/>
      <c r="AC194" s="88"/>
      <c r="AD194" s="87"/>
      <c r="AE194" s="93"/>
      <c r="AF194" s="89"/>
      <c r="AG194" s="87"/>
      <c r="AH194" s="87"/>
      <c r="AI194" s="87"/>
      <c r="AJ194" s="87"/>
      <c r="AK194" s="87"/>
      <c r="AL194" s="87"/>
      <c r="AM194" s="87"/>
      <c r="AN194" s="87"/>
      <c r="AO194" s="87"/>
      <c r="AP194" s="87"/>
      <c r="AQ194" s="87"/>
      <c r="AR194" s="87"/>
      <c r="AS194" s="87"/>
      <c r="AT194" s="87"/>
      <c r="AU194" s="87"/>
      <c r="AV194" s="87"/>
      <c r="AW194" s="87"/>
      <c r="AX194" s="87"/>
      <c r="AY194" s="87"/>
      <c r="AZ194" s="87"/>
      <c r="BA194" s="87"/>
      <c r="BB194" s="87"/>
      <c r="BC194" s="87"/>
      <c r="BD194" s="92"/>
      <c r="BE194" s="89"/>
      <c r="BF194" s="87"/>
      <c r="BG194" s="87"/>
      <c r="BH194" s="87"/>
    </row>
    <row r="195" spans="1:60" hidden="1" x14ac:dyDescent="0.2">
      <c r="A195" s="94"/>
      <c r="B195" s="90"/>
      <c r="C195" s="91"/>
      <c r="D195" s="88"/>
      <c r="E195" s="87"/>
      <c r="F195" s="87"/>
      <c r="G195" s="87"/>
      <c r="H195" s="87"/>
      <c r="I195" s="87"/>
      <c r="J195" s="87"/>
      <c r="K195" s="87"/>
      <c r="L195" s="87"/>
      <c r="M195" s="87"/>
      <c r="N195" s="87"/>
      <c r="O195" s="87"/>
      <c r="P195" s="87"/>
      <c r="Q195" s="92"/>
      <c r="R195" s="89"/>
      <c r="S195" s="87"/>
      <c r="T195" s="88"/>
      <c r="U195" s="87"/>
      <c r="V195" s="87"/>
      <c r="W195" s="87"/>
      <c r="X195" s="87"/>
      <c r="Y195" s="87"/>
      <c r="Z195" s="88"/>
      <c r="AA195" s="88"/>
      <c r="AB195" s="88"/>
      <c r="AC195" s="88"/>
      <c r="AD195" s="87"/>
      <c r="AE195" s="93"/>
      <c r="AF195" s="89"/>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92"/>
      <c r="BE195" s="89"/>
      <c r="BF195" s="87"/>
      <c r="BG195" s="87"/>
      <c r="BH195" s="87"/>
    </row>
    <row r="196" spans="1:60" hidden="1" x14ac:dyDescent="0.2">
      <c r="A196" s="94"/>
      <c r="B196" s="90"/>
      <c r="C196" s="91"/>
      <c r="D196" s="88"/>
      <c r="E196" s="87"/>
      <c r="F196" s="87"/>
      <c r="G196" s="87"/>
      <c r="H196" s="87"/>
      <c r="I196" s="87"/>
      <c r="J196" s="87"/>
      <c r="K196" s="87"/>
      <c r="L196" s="87"/>
      <c r="M196" s="87"/>
      <c r="N196" s="87"/>
      <c r="O196" s="87"/>
      <c r="P196" s="87"/>
      <c r="Q196" s="92"/>
      <c r="R196" s="89"/>
      <c r="S196" s="87"/>
      <c r="T196" s="88"/>
      <c r="U196" s="87"/>
      <c r="V196" s="87"/>
      <c r="W196" s="87"/>
      <c r="X196" s="87"/>
      <c r="Y196" s="87"/>
      <c r="Z196" s="88"/>
      <c r="AA196" s="88"/>
      <c r="AB196" s="88"/>
      <c r="AC196" s="88"/>
      <c r="AD196" s="87"/>
      <c r="AE196" s="93"/>
      <c r="AF196" s="89"/>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92"/>
      <c r="BE196" s="89"/>
      <c r="BF196" s="87"/>
      <c r="BG196" s="87"/>
      <c r="BH196" s="87"/>
    </row>
    <row r="197" spans="1:60" hidden="1" x14ac:dyDescent="0.2">
      <c r="A197" s="94"/>
      <c r="B197" s="90"/>
      <c r="C197" s="91"/>
      <c r="D197" s="88"/>
      <c r="E197" s="87"/>
      <c r="F197" s="87"/>
      <c r="G197" s="87"/>
      <c r="H197" s="87"/>
      <c r="I197" s="87"/>
      <c r="J197" s="87"/>
      <c r="K197" s="87"/>
      <c r="L197" s="87"/>
      <c r="M197" s="87"/>
      <c r="N197" s="87"/>
      <c r="O197" s="87"/>
      <c r="P197" s="87"/>
      <c r="Q197" s="92"/>
      <c r="R197" s="89"/>
      <c r="S197" s="87"/>
      <c r="T197" s="88"/>
      <c r="U197" s="87"/>
      <c r="V197" s="87"/>
      <c r="W197" s="87"/>
      <c r="X197" s="87"/>
      <c r="Y197" s="87"/>
      <c r="Z197" s="88"/>
      <c r="AA197" s="88"/>
      <c r="AB197" s="88"/>
      <c r="AC197" s="88"/>
      <c r="AD197" s="87"/>
      <c r="AE197" s="93"/>
      <c r="AF197" s="89"/>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c r="BC197" s="87"/>
      <c r="BD197" s="92"/>
      <c r="BE197" s="89"/>
      <c r="BF197" s="87"/>
      <c r="BG197" s="87"/>
      <c r="BH197" s="87"/>
    </row>
    <row r="198" spans="1:60" hidden="1" x14ac:dyDescent="0.2">
      <c r="A198" s="94"/>
      <c r="B198" s="90"/>
      <c r="C198" s="91"/>
      <c r="D198" s="88"/>
      <c r="E198" s="87"/>
      <c r="F198" s="87"/>
      <c r="G198" s="87"/>
      <c r="H198" s="87"/>
      <c r="I198" s="87"/>
      <c r="J198" s="87"/>
      <c r="K198" s="87"/>
      <c r="L198" s="87"/>
      <c r="M198" s="87"/>
      <c r="N198" s="87"/>
      <c r="O198" s="87"/>
      <c r="P198" s="87"/>
      <c r="Q198" s="92"/>
      <c r="R198" s="89"/>
      <c r="S198" s="87"/>
      <c r="T198" s="88"/>
      <c r="U198" s="87"/>
      <c r="V198" s="87"/>
      <c r="W198" s="87"/>
      <c r="X198" s="87"/>
      <c r="Y198" s="87"/>
      <c r="Z198" s="88"/>
      <c r="AA198" s="88"/>
      <c r="AB198" s="88"/>
      <c r="AC198" s="88"/>
      <c r="AD198" s="87"/>
      <c r="AE198" s="93"/>
      <c r="AF198" s="89"/>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87"/>
      <c r="BD198" s="92"/>
      <c r="BE198" s="89"/>
      <c r="BF198" s="87"/>
      <c r="BG198" s="87"/>
      <c r="BH198" s="87"/>
    </row>
    <row r="199" spans="1:60" hidden="1" x14ac:dyDescent="0.2">
      <c r="A199" s="94"/>
      <c r="B199" s="90"/>
      <c r="C199" s="91"/>
      <c r="D199" s="88"/>
      <c r="E199" s="87"/>
      <c r="F199" s="87"/>
      <c r="G199" s="87"/>
      <c r="H199" s="87"/>
      <c r="I199" s="87"/>
      <c r="J199" s="87"/>
      <c r="K199" s="87"/>
      <c r="L199" s="87"/>
      <c r="M199" s="87"/>
      <c r="N199" s="87"/>
      <c r="O199" s="87"/>
      <c r="P199" s="87"/>
      <c r="Q199" s="92"/>
      <c r="R199" s="89"/>
      <c r="S199" s="87"/>
      <c r="T199" s="88"/>
      <c r="U199" s="87"/>
      <c r="V199" s="87"/>
      <c r="W199" s="87"/>
      <c r="X199" s="87"/>
      <c r="Y199" s="87"/>
      <c r="Z199" s="88"/>
      <c r="AA199" s="88"/>
      <c r="AB199" s="88"/>
      <c r="AC199" s="88"/>
      <c r="AD199" s="87"/>
      <c r="AE199" s="93"/>
      <c r="AF199" s="89"/>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92"/>
      <c r="BE199" s="89"/>
      <c r="BF199" s="87"/>
      <c r="BG199" s="87"/>
      <c r="BH199" s="87"/>
    </row>
    <row r="200" spans="1:60" hidden="1" x14ac:dyDescent="0.2">
      <c r="A200" s="94"/>
      <c r="B200" s="90"/>
      <c r="C200" s="91"/>
      <c r="D200" s="88"/>
      <c r="E200" s="87"/>
      <c r="F200" s="87"/>
      <c r="G200" s="87"/>
      <c r="H200" s="87"/>
      <c r="I200" s="87"/>
      <c r="J200" s="87"/>
      <c r="K200" s="87"/>
      <c r="L200" s="87"/>
      <c r="M200" s="87"/>
      <c r="N200" s="87"/>
      <c r="O200" s="87"/>
      <c r="P200" s="87"/>
      <c r="Q200" s="92"/>
      <c r="R200" s="89"/>
      <c r="S200" s="87"/>
      <c r="T200" s="88"/>
      <c r="U200" s="87"/>
      <c r="V200" s="87"/>
      <c r="W200" s="87"/>
      <c r="X200" s="87"/>
      <c r="Y200" s="87"/>
      <c r="Z200" s="88"/>
      <c r="AA200" s="88"/>
      <c r="AB200" s="88"/>
      <c r="AC200" s="88"/>
      <c r="AD200" s="87"/>
      <c r="AE200" s="93"/>
      <c r="AF200" s="89"/>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92"/>
      <c r="BE200" s="89"/>
      <c r="BF200" s="87"/>
      <c r="BG200" s="87"/>
      <c r="BH200" s="87"/>
    </row>
    <row r="201" spans="1:60" hidden="1" x14ac:dyDescent="0.2">
      <c r="A201" s="94"/>
      <c r="B201" s="90"/>
      <c r="C201" s="91"/>
      <c r="D201" s="88"/>
      <c r="E201" s="87"/>
      <c r="F201" s="87"/>
      <c r="G201" s="87"/>
      <c r="H201" s="87"/>
      <c r="I201" s="87"/>
      <c r="J201" s="87"/>
      <c r="K201" s="87"/>
      <c r="L201" s="87"/>
      <c r="M201" s="87"/>
      <c r="N201" s="87"/>
      <c r="O201" s="87"/>
      <c r="P201" s="87"/>
      <c r="Q201" s="92"/>
      <c r="R201" s="89"/>
      <c r="S201" s="87"/>
      <c r="T201" s="88"/>
      <c r="U201" s="87"/>
      <c r="V201" s="87"/>
      <c r="W201" s="87"/>
      <c r="X201" s="87"/>
      <c r="Y201" s="87"/>
      <c r="Z201" s="88"/>
      <c r="AA201" s="88"/>
      <c r="AB201" s="88"/>
      <c r="AC201" s="88"/>
      <c r="AD201" s="87"/>
      <c r="AE201" s="93"/>
      <c r="AF201" s="89"/>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92"/>
      <c r="BE201" s="89"/>
      <c r="BF201" s="87"/>
      <c r="BG201" s="87"/>
      <c r="BH201" s="87"/>
    </row>
    <row r="202" spans="1:60" hidden="1" x14ac:dyDescent="0.2">
      <c r="A202" s="94"/>
      <c r="B202" s="90"/>
      <c r="C202" s="91"/>
      <c r="D202" s="88"/>
      <c r="E202" s="87"/>
      <c r="F202" s="87"/>
      <c r="G202" s="87"/>
      <c r="H202" s="87"/>
      <c r="I202" s="87"/>
      <c r="J202" s="87"/>
      <c r="K202" s="87"/>
      <c r="L202" s="87"/>
      <c r="M202" s="87"/>
      <c r="N202" s="87"/>
      <c r="O202" s="87"/>
      <c r="P202" s="87"/>
      <c r="Q202" s="92"/>
      <c r="R202" s="89"/>
      <c r="S202" s="87"/>
      <c r="T202" s="88"/>
      <c r="U202" s="87"/>
      <c r="V202" s="87"/>
      <c r="W202" s="87"/>
      <c r="X202" s="87"/>
      <c r="Y202" s="87"/>
      <c r="Z202" s="88"/>
      <c r="AA202" s="88"/>
      <c r="AB202" s="88"/>
      <c r="AC202" s="88"/>
      <c r="AD202" s="87"/>
      <c r="AE202" s="93"/>
      <c r="AF202" s="89"/>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92"/>
      <c r="BE202" s="89"/>
      <c r="BF202" s="87"/>
      <c r="BG202" s="87"/>
      <c r="BH202" s="87"/>
    </row>
    <row r="203" spans="1:60" hidden="1" x14ac:dyDescent="0.2">
      <c r="A203" s="94"/>
      <c r="B203" s="90"/>
      <c r="C203" s="91"/>
      <c r="D203" s="88"/>
      <c r="E203" s="87"/>
      <c r="F203" s="87"/>
      <c r="G203" s="87"/>
      <c r="H203" s="87"/>
      <c r="I203" s="87"/>
      <c r="J203" s="87"/>
      <c r="K203" s="87"/>
      <c r="L203" s="87"/>
      <c r="M203" s="87"/>
      <c r="N203" s="87"/>
      <c r="O203" s="87"/>
      <c r="P203" s="87"/>
      <c r="Q203" s="92"/>
      <c r="R203" s="89"/>
      <c r="S203" s="87"/>
      <c r="T203" s="88"/>
      <c r="U203" s="87"/>
      <c r="V203" s="87"/>
      <c r="W203" s="87"/>
      <c r="X203" s="87"/>
      <c r="Y203" s="87"/>
      <c r="Z203" s="88"/>
      <c r="AA203" s="88"/>
      <c r="AB203" s="88"/>
      <c r="AC203" s="88"/>
      <c r="AD203" s="87"/>
      <c r="AE203" s="93"/>
      <c r="AF203" s="89"/>
      <c r="AG203" s="87"/>
      <c r="AH203" s="87"/>
      <c r="AI203" s="87"/>
      <c r="AJ203" s="87"/>
      <c r="AK203" s="87"/>
      <c r="AL203" s="87"/>
      <c r="AM203" s="87"/>
      <c r="AN203" s="87"/>
      <c r="AO203" s="87"/>
      <c r="AP203" s="87"/>
      <c r="AQ203" s="87"/>
      <c r="AR203" s="87"/>
      <c r="AS203" s="87"/>
      <c r="AT203" s="87"/>
      <c r="AU203" s="87"/>
      <c r="AV203" s="87"/>
      <c r="AW203" s="87"/>
      <c r="AX203" s="87"/>
      <c r="AY203" s="87"/>
      <c r="AZ203" s="87"/>
      <c r="BA203" s="87"/>
      <c r="BB203" s="87"/>
      <c r="BC203" s="87"/>
      <c r="BD203" s="92"/>
      <c r="BE203" s="89"/>
      <c r="BF203" s="87"/>
      <c r="BG203" s="87"/>
      <c r="BH203" s="87"/>
    </row>
    <row r="204" spans="1:60" hidden="1" x14ac:dyDescent="0.2">
      <c r="A204" s="94"/>
      <c r="B204" s="90"/>
      <c r="C204" s="91"/>
      <c r="D204" s="88"/>
      <c r="E204" s="87"/>
      <c r="F204" s="87"/>
      <c r="G204" s="87"/>
      <c r="H204" s="87"/>
      <c r="I204" s="87"/>
      <c r="J204" s="87"/>
      <c r="K204" s="87"/>
      <c r="L204" s="87"/>
      <c r="M204" s="87"/>
      <c r="N204" s="87"/>
      <c r="O204" s="87"/>
      <c r="P204" s="87"/>
      <c r="Q204" s="92"/>
      <c r="R204" s="89"/>
      <c r="S204" s="87"/>
      <c r="T204" s="88"/>
      <c r="U204" s="87"/>
      <c r="V204" s="87"/>
      <c r="W204" s="87"/>
      <c r="X204" s="87"/>
      <c r="Y204" s="87"/>
      <c r="Z204" s="88"/>
      <c r="AA204" s="88"/>
      <c r="AB204" s="88"/>
      <c r="AC204" s="88"/>
      <c r="AD204" s="87"/>
      <c r="AE204" s="93"/>
      <c r="AF204" s="89"/>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92"/>
      <c r="BE204" s="89"/>
      <c r="BF204" s="87"/>
      <c r="BG204" s="87"/>
      <c r="BH204" s="87"/>
    </row>
    <row r="205" spans="1:60" hidden="1" x14ac:dyDescent="0.2">
      <c r="A205" s="94"/>
      <c r="B205" s="90"/>
      <c r="C205" s="91"/>
      <c r="D205" s="88"/>
      <c r="E205" s="87"/>
      <c r="F205" s="87"/>
      <c r="G205" s="87"/>
      <c r="H205" s="87"/>
      <c r="I205" s="87"/>
      <c r="J205" s="87"/>
      <c r="K205" s="87"/>
      <c r="L205" s="87"/>
      <c r="M205" s="87"/>
      <c r="N205" s="87"/>
      <c r="O205" s="87"/>
      <c r="P205" s="87"/>
      <c r="Q205" s="92"/>
      <c r="R205" s="89"/>
      <c r="S205" s="87"/>
      <c r="T205" s="88"/>
      <c r="U205" s="87"/>
      <c r="V205" s="87"/>
      <c r="W205" s="87"/>
      <c r="X205" s="87"/>
      <c r="Y205" s="87"/>
      <c r="Z205" s="88"/>
      <c r="AA205" s="88"/>
      <c r="AB205" s="88"/>
      <c r="AC205" s="88"/>
      <c r="AD205" s="87"/>
      <c r="AE205" s="93"/>
      <c r="AF205" s="89"/>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92"/>
      <c r="BE205" s="89"/>
      <c r="BF205" s="87"/>
      <c r="BG205" s="87"/>
      <c r="BH205" s="87"/>
    </row>
    <row r="206" spans="1:60" hidden="1" x14ac:dyDescent="0.2">
      <c r="A206" s="94"/>
      <c r="B206" s="90"/>
      <c r="C206" s="91"/>
      <c r="D206" s="88"/>
      <c r="E206" s="87"/>
      <c r="F206" s="87"/>
      <c r="G206" s="87"/>
      <c r="H206" s="87"/>
      <c r="I206" s="87"/>
      <c r="J206" s="87"/>
      <c r="K206" s="87"/>
      <c r="L206" s="87"/>
      <c r="M206" s="87"/>
      <c r="N206" s="87"/>
      <c r="O206" s="87"/>
      <c r="P206" s="87"/>
      <c r="Q206" s="92"/>
      <c r="R206" s="89"/>
      <c r="S206" s="87"/>
      <c r="T206" s="88"/>
      <c r="U206" s="87"/>
      <c r="V206" s="87"/>
      <c r="W206" s="87"/>
      <c r="X206" s="87"/>
      <c r="Y206" s="87"/>
      <c r="Z206" s="88"/>
      <c r="AA206" s="88"/>
      <c r="AB206" s="88"/>
      <c r="AC206" s="88"/>
      <c r="AD206" s="87"/>
      <c r="AE206" s="93"/>
      <c r="AF206" s="89"/>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92"/>
      <c r="BE206" s="89"/>
      <c r="BF206" s="87"/>
      <c r="BG206" s="87"/>
      <c r="BH206" s="87"/>
    </row>
    <row r="207" spans="1:60" hidden="1" x14ac:dyDescent="0.2">
      <c r="A207" s="94"/>
      <c r="B207" s="90"/>
      <c r="C207" s="91"/>
      <c r="D207" s="88"/>
      <c r="E207" s="87"/>
      <c r="F207" s="87"/>
      <c r="G207" s="87"/>
      <c r="H207" s="87"/>
      <c r="I207" s="87"/>
      <c r="J207" s="87"/>
      <c r="K207" s="87"/>
      <c r="L207" s="87"/>
      <c r="M207" s="87"/>
      <c r="N207" s="87"/>
      <c r="O207" s="87"/>
      <c r="P207" s="87"/>
      <c r="Q207" s="92"/>
      <c r="R207" s="89"/>
      <c r="S207" s="87"/>
      <c r="T207" s="88"/>
      <c r="U207" s="87"/>
      <c r="V207" s="87"/>
      <c r="W207" s="87"/>
      <c r="X207" s="87"/>
      <c r="Y207" s="87"/>
      <c r="Z207" s="88"/>
      <c r="AA207" s="88"/>
      <c r="AB207" s="88"/>
      <c r="AC207" s="88"/>
      <c r="AD207" s="87"/>
      <c r="AE207" s="93"/>
      <c r="AF207" s="89"/>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92"/>
      <c r="BE207" s="89"/>
      <c r="BF207" s="87"/>
      <c r="BG207" s="87"/>
      <c r="BH207" s="87"/>
    </row>
    <row r="208" spans="1:60" hidden="1" x14ac:dyDescent="0.2">
      <c r="A208" s="94"/>
      <c r="B208" s="90"/>
      <c r="C208" s="91"/>
      <c r="D208" s="88"/>
      <c r="E208" s="87"/>
      <c r="F208" s="87"/>
      <c r="G208" s="87"/>
      <c r="H208" s="87"/>
      <c r="I208" s="87"/>
      <c r="J208" s="87"/>
      <c r="K208" s="87"/>
      <c r="L208" s="87"/>
      <c r="M208" s="87"/>
      <c r="N208" s="87"/>
      <c r="O208" s="87"/>
      <c r="P208" s="87"/>
      <c r="Q208" s="92"/>
      <c r="R208" s="89"/>
      <c r="S208" s="87"/>
      <c r="T208" s="88"/>
      <c r="U208" s="87"/>
      <c r="V208" s="87"/>
      <c r="W208" s="87"/>
      <c r="X208" s="87"/>
      <c r="Y208" s="87"/>
      <c r="Z208" s="88"/>
      <c r="AA208" s="88"/>
      <c r="AB208" s="88"/>
      <c r="AC208" s="88"/>
      <c r="AD208" s="87"/>
      <c r="AE208" s="93"/>
      <c r="AF208" s="89"/>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c r="BC208" s="87"/>
      <c r="BD208" s="92"/>
      <c r="BE208" s="89"/>
      <c r="BF208" s="87"/>
      <c r="BG208" s="87"/>
      <c r="BH208" s="87"/>
    </row>
    <row r="209" spans="1:60" hidden="1" x14ac:dyDescent="0.2">
      <c r="A209" s="94"/>
      <c r="B209" s="90"/>
      <c r="C209" s="91"/>
      <c r="D209" s="88"/>
      <c r="E209" s="87"/>
      <c r="F209" s="87"/>
      <c r="G209" s="87"/>
      <c r="H209" s="87"/>
      <c r="I209" s="87"/>
      <c r="J209" s="87"/>
      <c r="K209" s="87"/>
      <c r="L209" s="87"/>
      <c r="M209" s="87"/>
      <c r="N209" s="87"/>
      <c r="O209" s="87"/>
      <c r="P209" s="87"/>
      <c r="Q209" s="92"/>
      <c r="R209" s="89"/>
      <c r="S209" s="87"/>
      <c r="T209" s="88"/>
      <c r="U209" s="87"/>
      <c r="V209" s="87"/>
      <c r="W209" s="87"/>
      <c r="X209" s="87"/>
      <c r="Y209" s="87"/>
      <c r="Z209" s="88"/>
      <c r="AA209" s="88"/>
      <c r="AB209" s="88"/>
      <c r="AC209" s="88"/>
      <c r="AD209" s="87"/>
      <c r="AE209" s="93"/>
      <c r="AF209" s="89"/>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c r="BC209" s="87"/>
      <c r="BD209" s="92"/>
      <c r="BE209" s="89"/>
      <c r="BF209" s="87"/>
      <c r="BG209" s="87"/>
      <c r="BH209" s="87"/>
    </row>
    <row r="210" spans="1:60" hidden="1" x14ac:dyDescent="0.2">
      <c r="A210" s="94"/>
      <c r="B210" s="90"/>
      <c r="C210" s="91"/>
      <c r="D210" s="88"/>
      <c r="E210" s="87"/>
      <c r="F210" s="87"/>
      <c r="G210" s="87"/>
      <c r="H210" s="87"/>
      <c r="I210" s="87"/>
      <c r="J210" s="87"/>
      <c r="K210" s="87"/>
      <c r="L210" s="87"/>
      <c r="M210" s="87"/>
      <c r="N210" s="87"/>
      <c r="O210" s="87"/>
      <c r="P210" s="87"/>
      <c r="Q210" s="92"/>
      <c r="R210" s="89"/>
      <c r="S210" s="87"/>
      <c r="T210" s="88"/>
      <c r="U210" s="87"/>
      <c r="V210" s="87"/>
      <c r="W210" s="87"/>
      <c r="X210" s="87"/>
      <c r="Y210" s="87"/>
      <c r="Z210" s="88"/>
      <c r="AA210" s="88"/>
      <c r="AB210" s="88"/>
      <c r="AC210" s="88"/>
      <c r="AD210" s="87"/>
      <c r="AE210" s="93"/>
      <c r="AF210" s="89"/>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92"/>
      <c r="BE210" s="89"/>
      <c r="BF210" s="87"/>
      <c r="BG210" s="87"/>
      <c r="BH210" s="87"/>
    </row>
    <row r="211" spans="1:60" hidden="1" x14ac:dyDescent="0.2">
      <c r="A211" s="94"/>
      <c r="B211" s="90"/>
      <c r="C211" s="91"/>
      <c r="D211" s="88"/>
      <c r="E211" s="87"/>
      <c r="F211" s="87"/>
      <c r="G211" s="87"/>
      <c r="H211" s="87"/>
      <c r="I211" s="87"/>
      <c r="J211" s="87"/>
      <c r="K211" s="87"/>
      <c r="L211" s="87"/>
      <c r="M211" s="87"/>
      <c r="N211" s="87"/>
      <c r="O211" s="87"/>
      <c r="P211" s="87"/>
      <c r="Q211" s="92"/>
      <c r="R211" s="89"/>
      <c r="S211" s="87"/>
      <c r="T211" s="88"/>
      <c r="U211" s="87"/>
      <c r="V211" s="87"/>
      <c r="W211" s="87"/>
      <c r="X211" s="87"/>
      <c r="Y211" s="87"/>
      <c r="Z211" s="88"/>
      <c r="AA211" s="88"/>
      <c r="AB211" s="88"/>
      <c r="AC211" s="88"/>
      <c r="AD211" s="87"/>
      <c r="AE211" s="93"/>
      <c r="AF211" s="89"/>
      <c r="AG211" s="87"/>
      <c r="AH211" s="87"/>
      <c r="AI211" s="87"/>
      <c r="AJ211" s="87"/>
      <c r="AK211" s="87"/>
      <c r="AL211" s="87"/>
      <c r="AM211" s="87"/>
      <c r="AN211" s="87"/>
      <c r="AO211" s="87"/>
      <c r="AP211" s="87"/>
      <c r="AQ211" s="87"/>
      <c r="AR211" s="87"/>
      <c r="AS211" s="87"/>
      <c r="AT211" s="87"/>
      <c r="AU211" s="87"/>
      <c r="AV211" s="87"/>
      <c r="AW211" s="87"/>
      <c r="AX211" s="87"/>
      <c r="AY211" s="87"/>
      <c r="AZ211" s="87"/>
      <c r="BA211" s="87"/>
      <c r="BB211" s="87"/>
      <c r="BC211" s="87"/>
      <c r="BD211" s="92"/>
      <c r="BE211" s="89"/>
      <c r="BF211" s="87"/>
      <c r="BG211" s="87"/>
      <c r="BH211" s="87"/>
    </row>
    <row r="212" spans="1:60" hidden="1" x14ac:dyDescent="0.2">
      <c r="A212" s="94"/>
      <c r="B212" s="90"/>
      <c r="C212" s="91"/>
      <c r="D212" s="88"/>
      <c r="E212" s="87"/>
      <c r="F212" s="87"/>
      <c r="G212" s="87"/>
      <c r="H212" s="87"/>
      <c r="I212" s="87"/>
      <c r="J212" s="87"/>
      <c r="K212" s="87"/>
      <c r="L212" s="87"/>
      <c r="M212" s="87"/>
      <c r="N212" s="87"/>
      <c r="O212" s="87"/>
      <c r="P212" s="87"/>
      <c r="Q212" s="92"/>
      <c r="R212" s="89"/>
      <c r="S212" s="87"/>
      <c r="T212" s="88"/>
      <c r="U212" s="87"/>
      <c r="V212" s="87"/>
      <c r="W212" s="87"/>
      <c r="X212" s="87"/>
      <c r="Y212" s="87"/>
      <c r="Z212" s="88"/>
      <c r="AA212" s="88"/>
      <c r="AB212" s="88"/>
      <c r="AC212" s="88"/>
      <c r="AD212" s="87"/>
      <c r="AE212" s="93"/>
      <c r="AF212" s="89"/>
      <c r="AG212" s="87"/>
      <c r="AH212" s="87"/>
      <c r="AI212" s="87"/>
      <c r="AJ212" s="87"/>
      <c r="AK212" s="87"/>
      <c r="AL212" s="87"/>
      <c r="AM212" s="87"/>
      <c r="AN212" s="87"/>
      <c r="AO212" s="87"/>
      <c r="AP212" s="87"/>
      <c r="AQ212" s="87"/>
      <c r="AR212" s="87"/>
      <c r="AS212" s="87"/>
      <c r="AT212" s="87"/>
      <c r="AU212" s="87"/>
      <c r="AV212" s="87"/>
      <c r="AW212" s="87"/>
      <c r="AX212" s="87"/>
      <c r="AY212" s="87"/>
      <c r="AZ212" s="87"/>
      <c r="BA212" s="87"/>
      <c r="BB212" s="87"/>
      <c r="BC212" s="87"/>
      <c r="BD212" s="92"/>
      <c r="BE212" s="89"/>
      <c r="BF212" s="87"/>
      <c r="BG212" s="87"/>
      <c r="BH212" s="87"/>
    </row>
    <row r="213" spans="1:60" hidden="1" x14ac:dyDescent="0.2">
      <c r="A213" s="94"/>
      <c r="B213" s="90"/>
      <c r="C213" s="91"/>
      <c r="D213" s="88"/>
      <c r="E213" s="87"/>
      <c r="F213" s="87"/>
      <c r="G213" s="87"/>
      <c r="H213" s="87"/>
      <c r="I213" s="87"/>
      <c r="J213" s="87"/>
      <c r="K213" s="87"/>
      <c r="L213" s="87"/>
      <c r="M213" s="87"/>
      <c r="N213" s="87"/>
      <c r="O213" s="87"/>
      <c r="P213" s="87"/>
      <c r="Q213" s="92"/>
      <c r="R213" s="89"/>
      <c r="S213" s="87"/>
      <c r="T213" s="88"/>
      <c r="U213" s="87"/>
      <c r="V213" s="87"/>
      <c r="W213" s="87"/>
      <c r="X213" s="87"/>
      <c r="Y213" s="87"/>
      <c r="Z213" s="88"/>
      <c r="AA213" s="88"/>
      <c r="AB213" s="88"/>
      <c r="AC213" s="88"/>
      <c r="AD213" s="87"/>
      <c r="AE213" s="93"/>
      <c r="AF213" s="89"/>
      <c r="AG213" s="87"/>
      <c r="AH213" s="87"/>
      <c r="AI213" s="87"/>
      <c r="AJ213" s="87"/>
      <c r="AK213" s="87"/>
      <c r="AL213" s="87"/>
      <c r="AM213" s="87"/>
      <c r="AN213" s="87"/>
      <c r="AO213" s="87"/>
      <c r="AP213" s="87"/>
      <c r="AQ213" s="87"/>
      <c r="AR213" s="87"/>
      <c r="AS213" s="87"/>
      <c r="AT213" s="87"/>
      <c r="AU213" s="87"/>
      <c r="AV213" s="87"/>
      <c r="AW213" s="87"/>
      <c r="AX213" s="87"/>
      <c r="AY213" s="87"/>
      <c r="AZ213" s="87"/>
      <c r="BA213" s="87"/>
      <c r="BB213" s="87"/>
      <c r="BC213" s="87"/>
      <c r="BD213" s="92"/>
      <c r="BE213" s="89"/>
      <c r="BF213" s="87"/>
      <c r="BG213" s="87"/>
      <c r="BH213" s="87"/>
    </row>
    <row r="214" spans="1:60" hidden="1" x14ac:dyDescent="0.2">
      <c r="A214" s="94"/>
      <c r="B214" s="90"/>
      <c r="C214" s="91"/>
      <c r="D214" s="88"/>
      <c r="E214" s="87"/>
      <c r="F214" s="87"/>
      <c r="G214" s="87"/>
      <c r="H214" s="87"/>
      <c r="I214" s="87"/>
      <c r="J214" s="87"/>
      <c r="K214" s="87"/>
      <c r="L214" s="87"/>
      <c r="M214" s="87"/>
      <c r="N214" s="87"/>
      <c r="O214" s="87"/>
      <c r="P214" s="87"/>
      <c r="Q214" s="92"/>
      <c r="R214" s="89"/>
      <c r="S214" s="87"/>
      <c r="T214" s="88"/>
      <c r="U214" s="87"/>
      <c r="V214" s="87"/>
      <c r="W214" s="87"/>
      <c r="X214" s="87"/>
      <c r="Y214" s="87"/>
      <c r="Z214" s="88"/>
      <c r="AA214" s="88"/>
      <c r="AB214" s="88"/>
      <c r="AC214" s="88"/>
      <c r="AD214" s="87"/>
      <c r="AE214" s="93"/>
      <c r="AF214" s="89"/>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c r="BC214" s="87"/>
      <c r="BD214" s="92"/>
      <c r="BE214" s="89"/>
      <c r="BF214" s="87"/>
      <c r="BG214" s="87"/>
      <c r="BH214" s="87"/>
    </row>
    <row r="215" spans="1:60" hidden="1" x14ac:dyDescent="0.2">
      <c r="A215" s="94"/>
      <c r="B215" s="90"/>
      <c r="C215" s="91"/>
      <c r="D215" s="88"/>
      <c r="E215" s="87"/>
      <c r="F215" s="87"/>
      <c r="G215" s="87"/>
      <c r="H215" s="87"/>
      <c r="I215" s="87"/>
      <c r="J215" s="87"/>
      <c r="K215" s="87"/>
      <c r="L215" s="87"/>
      <c r="M215" s="87"/>
      <c r="N215" s="87"/>
      <c r="O215" s="87"/>
      <c r="P215" s="87"/>
      <c r="Q215" s="92"/>
      <c r="R215" s="89"/>
      <c r="S215" s="87"/>
      <c r="T215" s="88"/>
      <c r="U215" s="87"/>
      <c r="V215" s="87"/>
      <c r="W215" s="87"/>
      <c r="X215" s="87"/>
      <c r="Y215" s="87"/>
      <c r="Z215" s="88"/>
      <c r="AA215" s="88"/>
      <c r="AB215" s="88"/>
      <c r="AC215" s="88"/>
      <c r="AD215" s="87"/>
      <c r="AE215" s="93"/>
      <c r="AF215" s="89"/>
      <c r="AG215" s="87"/>
      <c r="AH215" s="87"/>
      <c r="AI215" s="87"/>
      <c r="AJ215" s="87"/>
      <c r="AK215" s="87"/>
      <c r="AL215" s="87"/>
      <c r="AM215" s="87"/>
      <c r="AN215" s="87"/>
      <c r="AO215" s="87"/>
      <c r="AP215" s="87"/>
      <c r="AQ215" s="87"/>
      <c r="AR215" s="87"/>
      <c r="AS215" s="87"/>
      <c r="AT215" s="87"/>
      <c r="AU215" s="87"/>
      <c r="AV215" s="87"/>
      <c r="AW215" s="87"/>
      <c r="AX215" s="87"/>
      <c r="AY215" s="87"/>
      <c r="AZ215" s="87"/>
      <c r="BA215" s="87"/>
      <c r="BB215" s="87"/>
      <c r="BC215" s="87"/>
      <c r="BD215" s="92"/>
      <c r="BE215" s="89"/>
      <c r="BF215" s="87"/>
      <c r="BG215" s="87"/>
      <c r="BH215" s="87"/>
    </row>
    <row r="216" spans="1:60" hidden="1" x14ac:dyDescent="0.2">
      <c r="A216" s="94"/>
      <c r="B216" s="90"/>
      <c r="C216" s="91"/>
      <c r="D216" s="88"/>
      <c r="E216" s="87"/>
      <c r="F216" s="87"/>
      <c r="G216" s="87"/>
      <c r="H216" s="87"/>
      <c r="I216" s="87"/>
      <c r="J216" s="87"/>
      <c r="K216" s="87"/>
      <c r="L216" s="87"/>
      <c r="M216" s="87"/>
      <c r="N216" s="87"/>
      <c r="O216" s="87"/>
      <c r="P216" s="87"/>
      <c r="Q216" s="92"/>
      <c r="R216" s="89"/>
      <c r="S216" s="87"/>
      <c r="T216" s="88"/>
      <c r="U216" s="87"/>
      <c r="V216" s="87"/>
      <c r="W216" s="87"/>
      <c r="X216" s="87"/>
      <c r="Y216" s="87"/>
      <c r="Z216" s="88"/>
      <c r="AA216" s="88"/>
      <c r="AB216" s="88"/>
      <c r="AC216" s="88"/>
      <c r="AD216" s="87"/>
      <c r="AE216" s="93"/>
      <c r="AF216" s="89"/>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92"/>
      <c r="BE216" s="89"/>
      <c r="BF216" s="87"/>
      <c r="BG216" s="87"/>
      <c r="BH216" s="87"/>
    </row>
    <row r="217" spans="1:60" hidden="1" x14ac:dyDescent="0.2">
      <c r="A217" s="94"/>
      <c r="B217" s="90"/>
      <c r="C217" s="91"/>
      <c r="D217" s="88"/>
      <c r="E217" s="87"/>
      <c r="F217" s="87"/>
      <c r="G217" s="87"/>
      <c r="H217" s="87"/>
      <c r="I217" s="87"/>
      <c r="J217" s="87"/>
      <c r="K217" s="87"/>
      <c r="L217" s="87"/>
      <c r="M217" s="87"/>
      <c r="N217" s="87"/>
      <c r="O217" s="87"/>
      <c r="P217" s="87"/>
      <c r="Q217" s="92"/>
      <c r="R217" s="89"/>
      <c r="S217" s="87"/>
      <c r="T217" s="88"/>
      <c r="U217" s="87"/>
      <c r="V217" s="87"/>
      <c r="W217" s="87"/>
      <c r="X217" s="87"/>
      <c r="Y217" s="87"/>
      <c r="Z217" s="88"/>
      <c r="AA217" s="88"/>
      <c r="AB217" s="88"/>
      <c r="AC217" s="88"/>
      <c r="AD217" s="87"/>
      <c r="AE217" s="93"/>
      <c r="AF217" s="89"/>
      <c r="AG217" s="87"/>
      <c r="AH217" s="87"/>
      <c r="AI217" s="87"/>
      <c r="AJ217" s="87"/>
      <c r="AK217" s="87"/>
      <c r="AL217" s="87"/>
      <c r="AM217" s="87"/>
      <c r="AN217" s="87"/>
      <c r="AO217" s="87"/>
      <c r="AP217" s="87"/>
      <c r="AQ217" s="87"/>
      <c r="AR217" s="87"/>
      <c r="AS217" s="87"/>
      <c r="AT217" s="87"/>
      <c r="AU217" s="87"/>
      <c r="AV217" s="87"/>
      <c r="AW217" s="87"/>
      <c r="AX217" s="87"/>
      <c r="AY217" s="87"/>
      <c r="AZ217" s="87"/>
      <c r="BA217" s="87"/>
      <c r="BB217" s="87"/>
      <c r="BC217" s="87"/>
      <c r="BD217" s="92"/>
      <c r="BE217" s="89"/>
      <c r="BF217" s="87"/>
      <c r="BG217" s="87"/>
      <c r="BH217" s="87"/>
    </row>
    <row r="218" spans="1:60" hidden="1" x14ac:dyDescent="0.2">
      <c r="A218" s="94"/>
      <c r="B218" s="90"/>
      <c r="C218" s="91"/>
      <c r="D218" s="88"/>
      <c r="E218" s="87"/>
      <c r="F218" s="87"/>
      <c r="G218" s="87"/>
      <c r="H218" s="87"/>
      <c r="I218" s="87"/>
      <c r="J218" s="87"/>
      <c r="K218" s="87"/>
      <c r="L218" s="87"/>
      <c r="M218" s="87"/>
      <c r="N218" s="87"/>
      <c r="O218" s="87"/>
      <c r="P218" s="87"/>
      <c r="Q218" s="92"/>
      <c r="R218" s="89"/>
      <c r="S218" s="87"/>
      <c r="T218" s="88"/>
      <c r="U218" s="87"/>
      <c r="V218" s="87"/>
      <c r="W218" s="87"/>
      <c r="X218" s="87"/>
      <c r="Y218" s="87"/>
      <c r="Z218" s="88"/>
      <c r="AA218" s="88"/>
      <c r="AB218" s="88"/>
      <c r="AC218" s="88"/>
      <c r="AD218" s="87"/>
      <c r="AE218" s="93"/>
      <c r="AF218" s="89"/>
      <c r="AG218" s="87"/>
      <c r="AH218" s="87"/>
      <c r="AI218" s="87"/>
      <c r="AJ218" s="87"/>
      <c r="AK218" s="87"/>
      <c r="AL218" s="87"/>
      <c r="AM218" s="87"/>
      <c r="AN218" s="87"/>
      <c r="AO218" s="87"/>
      <c r="AP218" s="87"/>
      <c r="AQ218" s="87"/>
      <c r="AR218" s="87"/>
      <c r="AS218" s="87"/>
      <c r="AT218" s="87"/>
      <c r="AU218" s="87"/>
      <c r="AV218" s="87"/>
      <c r="AW218" s="87"/>
      <c r="AX218" s="87"/>
      <c r="AY218" s="87"/>
      <c r="AZ218" s="87"/>
      <c r="BA218" s="87"/>
      <c r="BB218" s="87"/>
      <c r="BC218" s="87"/>
      <c r="BD218" s="92"/>
      <c r="BE218" s="89"/>
      <c r="BF218" s="87"/>
      <c r="BG218" s="87"/>
      <c r="BH218" s="87"/>
    </row>
    <row r="219" spans="1:60" hidden="1" x14ac:dyDescent="0.2">
      <c r="A219" s="94"/>
      <c r="B219" s="90"/>
      <c r="C219" s="91"/>
      <c r="D219" s="88"/>
      <c r="E219" s="87"/>
      <c r="F219" s="87"/>
      <c r="G219" s="87"/>
      <c r="H219" s="87"/>
      <c r="I219" s="87"/>
      <c r="J219" s="87"/>
      <c r="K219" s="87"/>
      <c r="L219" s="87"/>
      <c r="M219" s="87"/>
      <c r="N219" s="87"/>
      <c r="O219" s="87"/>
      <c r="P219" s="87"/>
      <c r="Q219" s="92"/>
      <c r="R219" s="89"/>
      <c r="S219" s="87"/>
      <c r="T219" s="88"/>
      <c r="U219" s="87"/>
      <c r="V219" s="87"/>
      <c r="W219" s="87"/>
      <c r="X219" s="87"/>
      <c r="Y219" s="87"/>
      <c r="Z219" s="88"/>
      <c r="AA219" s="88"/>
      <c r="AB219" s="88"/>
      <c r="AC219" s="88"/>
      <c r="AD219" s="87"/>
      <c r="AE219" s="93"/>
      <c r="AF219" s="89"/>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92"/>
      <c r="BE219" s="89"/>
      <c r="BF219" s="87"/>
      <c r="BG219" s="87"/>
      <c r="BH219" s="87"/>
    </row>
    <row r="220" spans="1:60" hidden="1" x14ac:dyDescent="0.2">
      <c r="A220" s="94"/>
      <c r="B220" s="90"/>
      <c r="C220" s="91"/>
      <c r="D220" s="88"/>
      <c r="E220" s="87"/>
      <c r="F220" s="87"/>
      <c r="G220" s="87"/>
      <c r="H220" s="87"/>
      <c r="I220" s="87"/>
      <c r="J220" s="87"/>
      <c r="K220" s="87"/>
      <c r="L220" s="87"/>
      <c r="M220" s="87"/>
      <c r="N220" s="87"/>
      <c r="O220" s="87"/>
      <c r="P220" s="87"/>
      <c r="Q220" s="92"/>
      <c r="R220" s="89"/>
      <c r="S220" s="87"/>
      <c r="T220" s="88"/>
      <c r="U220" s="87"/>
      <c r="V220" s="87"/>
      <c r="W220" s="87"/>
      <c r="X220" s="87"/>
      <c r="Y220" s="87"/>
      <c r="Z220" s="88"/>
      <c r="AA220" s="88"/>
      <c r="AB220" s="88"/>
      <c r="AC220" s="88"/>
      <c r="AD220" s="87"/>
      <c r="AE220" s="93"/>
      <c r="AF220" s="89"/>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c r="BC220" s="87"/>
      <c r="BD220" s="92"/>
      <c r="BE220" s="89"/>
      <c r="BF220" s="87"/>
      <c r="BG220" s="87"/>
      <c r="BH220" s="87"/>
    </row>
    <row r="221" spans="1:60" hidden="1" x14ac:dyDescent="0.2">
      <c r="A221" s="94"/>
      <c r="B221" s="90"/>
      <c r="C221" s="91"/>
      <c r="D221" s="88"/>
      <c r="E221" s="87"/>
      <c r="F221" s="87"/>
      <c r="G221" s="87"/>
      <c r="H221" s="87"/>
      <c r="I221" s="87"/>
      <c r="J221" s="87"/>
      <c r="K221" s="87"/>
      <c r="L221" s="87"/>
      <c r="M221" s="87"/>
      <c r="N221" s="87"/>
      <c r="O221" s="87"/>
      <c r="P221" s="87"/>
      <c r="Q221" s="92"/>
      <c r="R221" s="89"/>
      <c r="S221" s="87"/>
      <c r="T221" s="88"/>
      <c r="U221" s="87"/>
      <c r="V221" s="87"/>
      <c r="W221" s="87"/>
      <c r="X221" s="87"/>
      <c r="Y221" s="87"/>
      <c r="Z221" s="88"/>
      <c r="AA221" s="88"/>
      <c r="AB221" s="88"/>
      <c r="AC221" s="88"/>
      <c r="AD221" s="87"/>
      <c r="AE221" s="93"/>
      <c r="AF221" s="89"/>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c r="BC221" s="87"/>
      <c r="BD221" s="92"/>
      <c r="BE221" s="89"/>
      <c r="BF221" s="87"/>
      <c r="BG221" s="87"/>
      <c r="BH221" s="87"/>
    </row>
    <row r="222" spans="1:60" hidden="1" x14ac:dyDescent="0.2">
      <c r="A222" s="94"/>
      <c r="B222" s="90"/>
      <c r="C222" s="91"/>
      <c r="D222" s="88"/>
      <c r="E222" s="87"/>
      <c r="F222" s="87"/>
      <c r="G222" s="87"/>
      <c r="H222" s="87"/>
      <c r="I222" s="87"/>
      <c r="J222" s="87"/>
      <c r="K222" s="87"/>
      <c r="L222" s="87"/>
      <c r="M222" s="87"/>
      <c r="N222" s="87"/>
      <c r="O222" s="87"/>
      <c r="P222" s="87"/>
      <c r="Q222" s="92"/>
      <c r="R222" s="89"/>
      <c r="S222" s="87"/>
      <c r="T222" s="88"/>
      <c r="U222" s="87"/>
      <c r="V222" s="87"/>
      <c r="W222" s="87"/>
      <c r="X222" s="87"/>
      <c r="Y222" s="87"/>
      <c r="Z222" s="88"/>
      <c r="AA222" s="88"/>
      <c r="AB222" s="88"/>
      <c r="AC222" s="88"/>
      <c r="AD222" s="87"/>
      <c r="AE222" s="93"/>
      <c r="AF222" s="89"/>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c r="BC222" s="87"/>
      <c r="BD222" s="92"/>
      <c r="BE222" s="89"/>
      <c r="BF222" s="87"/>
      <c r="BG222" s="87"/>
      <c r="BH222" s="87"/>
    </row>
    <row r="223" spans="1:60" hidden="1" x14ac:dyDescent="0.2">
      <c r="A223" s="94"/>
      <c r="B223" s="90"/>
      <c r="C223" s="91"/>
      <c r="D223" s="88"/>
      <c r="E223" s="87"/>
      <c r="F223" s="87"/>
      <c r="G223" s="87"/>
      <c r="H223" s="87"/>
      <c r="I223" s="87"/>
      <c r="J223" s="87"/>
      <c r="K223" s="87"/>
      <c r="L223" s="87"/>
      <c r="M223" s="87"/>
      <c r="N223" s="87"/>
      <c r="O223" s="87"/>
      <c r="P223" s="87"/>
      <c r="Q223" s="92"/>
      <c r="R223" s="89"/>
      <c r="S223" s="87"/>
      <c r="T223" s="88"/>
      <c r="U223" s="87"/>
      <c r="V223" s="87"/>
      <c r="W223" s="87"/>
      <c r="X223" s="87"/>
      <c r="Y223" s="87"/>
      <c r="Z223" s="88"/>
      <c r="AA223" s="88"/>
      <c r="AB223" s="88"/>
      <c r="AC223" s="88"/>
      <c r="AD223" s="87"/>
      <c r="AE223" s="93"/>
      <c r="AF223" s="89"/>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92"/>
      <c r="BE223" s="89"/>
      <c r="BF223" s="87"/>
      <c r="BG223" s="87"/>
      <c r="BH223" s="87"/>
    </row>
    <row r="224" spans="1:60" hidden="1" x14ac:dyDescent="0.2">
      <c r="A224" s="94"/>
      <c r="B224" s="90"/>
      <c r="C224" s="91"/>
      <c r="D224" s="88"/>
      <c r="E224" s="87"/>
      <c r="F224" s="87"/>
      <c r="G224" s="87"/>
      <c r="H224" s="87"/>
      <c r="I224" s="87"/>
      <c r="J224" s="87"/>
      <c r="K224" s="87"/>
      <c r="L224" s="87"/>
      <c r="M224" s="87"/>
      <c r="N224" s="87"/>
      <c r="O224" s="87"/>
      <c r="P224" s="87"/>
      <c r="Q224" s="92"/>
      <c r="R224" s="89"/>
      <c r="S224" s="87"/>
      <c r="T224" s="88"/>
      <c r="U224" s="87"/>
      <c r="V224" s="87"/>
      <c r="W224" s="87"/>
      <c r="X224" s="87"/>
      <c r="Y224" s="87"/>
      <c r="Z224" s="88"/>
      <c r="AA224" s="88"/>
      <c r="AB224" s="88"/>
      <c r="AC224" s="88"/>
      <c r="AD224" s="87"/>
      <c r="AE224" s="93"/>
      <c r="AF224" s="89"/>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92"/>
      <c r="BE224" s="89"/>
      <c r="BF224" s="87"/>
      <c r="BG224" s="87"/>
      <c r="BH224" s="87"/>
    </row>
    <row r="225" spans="1:60" hidden="1" x14ac:dyDescent="0.2">
      <c r="A225" s="94"/>
      <c r="B225" s="90"/>
      <c r="C225" s="91"/>
      <c r="D225" s="88"/>
      <c r="E225" s="87"/>
      <c r="F225" s="87"/>
      <c r="G225" s="87"/>
      <c r="H225" s="87"/>
      <c r="I225" s="87"/>
      <c r="J225" s="87"/>
      <c r="K225" s="87"/>
      <c r="L225" s="87"/>
      <c r="M225" s="87"/>
      <c r="N225" s="87"/>
      <c r="O225" s="87"/>
      <c r="P225" s="87"/>
      <c r="Q225" s="92"/>
      <c r="R225" s="89"/>
      <c r="S225" s="87"/>
      <c r="T225" s="88"/>
      <c r="U225" s="87"/>
      <c r="V225" s="87"/>
      <c r="W225" s="87"/>
      <c r="X225" s="87"/>
      <c r="Y225" s="87"/>
      <c r="Z225" s="88"/>
      <c r="AA225" s="88"/>
      <c r="AB225" s="88"/>
      <c r="AC225" s="88"/>
      <c r="AD225" s="87"/>
      <c r="AE225" s="93"/>
      <c r="AF225" s="89"/>
      <c r="AG225" s="87"/>
      <c r="AH225" s="87"/>
      <c r="AI225" s="87"/>
      <c r="AJ225" s="87"/>
      <c r="AK225" s="87"/>
      <c r="AL225" s="87"/>
      <c r="AM225" s="87"/>
      <c r="AN225" s="87"/>
      <c r="AO225" s="87"/>
      <c r="AP225" s="87"/>
      <c r="AQ225" s="87"/>
      <c r="AR225" s="87"/>
      <c r="AS225" s="87"/>
      <c r="AT225" s="87"/>
      <c r="AU225" s="87"/>
      <c r="AV225" s="87"/>
      <c r="AW225" s="87"/>
      <c r="AX225" s="87"/>
      <c r="AY225" s="87"/>
      <c r="AZ225" s="87"/>
      <c r="BA225" s="87"/>
      <c r="BB225" s="87"/>
      <c r="BC225" s="87"/>
      <c r="BD225" s="92"/>
      <c r="BE225" s="89"/>
      <c r="BF225" s="87"/>
      <c r="BG225" s="87"/>
      <c r="BH225" s="87"/>
    </row>
    <row r="226" spans="1:60" hidden="1" x14ac:dyDescent="0.2">
      <c r="A226" s="94"/>
      <c r="B226" s="90"/>
      <c r="C226" s="91"/>
      <c r="D226" s="88"/>
      <c r="E226" s="87"/>
      <c r="F226" s="87"/>
      <c r="G226" s="87"/>
      <c r="H226" s="87"/>
      <c r="I226" s="87"/>
      <c r="J226" s="87"/>
      <c r="K226" s="87"/>
      <c r="L226" s="87"/>
      <c r="M226" s="87"/>
      <c r="N226" s="87"/>
      <c r="O226" s="87"/>
      <c r="P226" s="87"/>
      <c r="Q226" s="92"/>
      <c r="R226" s="89"/>
      <c r="S226" s="87"/>
      <c r="T226" s="88"/>
      <c r="U226" s="87"/>
      <c r="V226" s="87"/>
      <c r="W226" s="87"/>
      <c r="X226" s="87"/>
      <c r="Y226" s="87"/>
      <c r="Z226" s="88"/>
      <c r="AA226" s="88"/>
      <c r="AB226" s="88"/>
      <c r="AC226" s="88"/>
      <c r="AD226" s="87"/>
      <c r="AE226" s="93"/>
      <c r="AF226" s="89"/>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c r="BC226" s="87"/>
      <c r="BD226" s="92"/>
      <c r="BE226" s="89"/>
      <c r="BF226" s="87"/>
      <c r="BG226" s="87"/>
      <c r="BH226" s="87"/>
    </row>
    <row r="227" spans="1:60" hidden="1" x14ac:dyDescent="0.2">
      <c r="A227" s="94"/>
      <c r="B227" s="90"/>
      <c r="C227" s="91"/>
      <c r="D227" s="88"/>
      <c r="E227" s="87"/>
      <c r="F227" s="87"/>
      <c r="G227" s="87"/>
      <c r="H227" s="87"/>
      <c r="I227" s="87"/>
      <c r="J227" s="87"/>
      <c r="K227" s="87"/>
      <c r="L227" s="87"/>
      <c r="M227" s="87"/>
      <c r="N227" s="87"/>
      <c r="O227" s="87"/>
      <c r="P227" s="87"/>
      <c r="Q227" s="92"/>
      <c r="R227" s="89"/>
      <c r="S227" s="87"/>
      <c r="T227" s="88"/>
      <c r="U227" s="87"/>
      <c r="V227" s="87"/>
      <c r="W227" s="87"/>
      <c r="X227" s="87"/>
      <c r="Y227" s="87"/>
      <c r="Z227" s="88"/>
      <c r="AA227" s="88"/>
      <c r="AB227" s="88"/>
      <c r="AC227" s="88"/>
      <c r="AD227" s="87"/>
      <c r="AE227" s="93"/>
      <c r="AF227" s="89"/>
      <c r="AG227" s="87"/>
      <c r="AH227" s="87"/>
      <c r="AI227" s="87"/>
      <c r="AJ227" s="87"/>
      <c r="AK227" s="87"/>
      <c r="AL227" s="87"/>
      <c r="AM227" s="87"/>
      <c r="AN227" s="87"/>
      <c r="AO227" s="87"/>
      <c r="AP227" s="87"/>
      <c r="AQ227" s="87"/>
      <c r="AR227" s="87"/>
      <c r="AS227" s="87"/>
      <c r="AT227" s="87"/>
      <c r="AU227" s="87"/>
      <c r="AV227" s="87"/>
      <c r="AW227" s="87"/>
      <c r="AX227" s="87"/>
      <c r="AY227" s="87"/>
      <c r="AZ227" s="87"/>
      <c r="BA227" s="87"/>
      <c r="BB227" s="87"/>
      <c r="BC227" s="87"/>
      <c r="BD227" s="92"/>
      <c r="BE227" s="89"/>
      <c r="BF227" s="87"/>
      <c r="BG227" s="87"/>
      <c r="BH227" s="87"/>
    </row>
    <row r="228" spans="1:60" hidden="1" x14ac:dyDescent="0.2">
      <c r="A228" s="94"/>
      <c r="B228" s="90"/>
      <c r="C228" s="91"/>
      <c r="D228" s="88"/>
      <c r="E228" s="87"/>
      <c r="F228" s="87"/>
      <c r="G228" s="87"/>
      <c r="H228" s="87"/>
      <c r="I228" s="87"/>
      <c r="J228" s="87"/>
      <c r="K228" s="87"/>
      <c r="L228" s="87"/>
      <c r="M228" s="87"/>
      <c r="N228" s="87"/>
      <c r="O228" s="87"/>
      <c r="P228" s="87"/>
      <c r="Q228" s="92"/>
      <c r="R228" s="89"/>
      <c r="S228" s="87"/>
      <c r="T228" s="88"/>
      <c r="U228" s="87"/>
      <c r="V228" s="87"/>
      <c r="W228" s="87"/>
      <c r="X228" s="87"/>
      <c r="Y228" s="87"/>
      <c r="Z228" s="88"/>
      <c r="AA228" s="88"/>
      <c r="AB228" s="88"/>
      <c r="AC228" s="88"/>
      <c r="AD228" s="87"/>
      <c r="AE228" s="93"/>
      <c r="AF228" s="89"/>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c r="BC228" s="87"/>
      <c r="BD228" s="92"/>
      <c r="BE228" s="89"/>
      <c r="BF228" s="87"/>
      <c r="BG228" s="87"/>
      <c r="BH228" s="87"/>
    </row>
    <row r="229" spans="1:60" hidden="1" x14ac:dyDescent="0.2">
      <c r="A229" s="94"/>
      <c r="B229" s="90"/>
      <c r="C229" s="91"/>
      <c r="D229" s="88"/>
      <c r="E229" s="87"/>
      <c r="F229" s="87"/>
      <c r="G229" s="87"/>
      <c r="H229" s="87"/>
      <c r="I229" s="87"/>
      <c r="J229" s="87"/>
      <c r="K229" s="87"/>
      <c r="L229" s="87"/>
      <c r="M229" s="87"/>
      <c r="N229" s="87"/>
      <c r="O229" s="87"/>
      <c r="P229" s="87"/>
      <c r="Q229" s="92"/>
      <c r="R229" s="89"/>
      <c r="S229" s="87"/>
      <c r="T229" s="88"/>
      <c r="U229" s="87"/>
      <c r="V229" s="87"/>
      <c r="W229" s="87"/>
      <c r="X229" s="87"/>
      <c r="Y229" s="87"/>
      <c r="Z229" s="88"/>
      <c r="AA229" s="88"/>
      <c r="AB229" s="88"/>
      <c r="AC229" s="88"/>
      <c r="AD229" s="87"/>
      <c r="AE229" s="93"/>
      <c r="AF229" s="89"/>
      <c r="AG229" s="87"/>
      <c r="AH229" s="87"/>
      <c r="AI229" s="87"/>
      <c r="AJ229" s="87"/>
      <c r="AK229" s="87"/>
      <c r="AL229" s="87"/>
      <c r="AM229" s="87"/>
      <c r="AN229" s="87"/>
      <c r="AO229" s="87"/>
      <c r="AP229" s="87"/>
      <c r="AQ229" s="87"/>
      <c r="AR229" s="87"/>
      <c r="AS229" s="87"/>
      <c r="AT229" s="87"/>
      <c r="AU229" s="87"/>
      <c r="AV229" s="87"/>
      <c r="AW229" s="87"/>
      <c r="AX229" s="87"/>
      <c r="AY229" s="87"/>
      <c r="AZ229" s="87"/>
      <c r="BA229" s="87"/>
      <c r="BB229" s="87"/>
      <c r="BC229" s="87"/>
      <c r="BD229" s="92"/>
      <c r="BE229" s="89"/>
      <c r="BF229" s="87"/>
      <c r="BG229" s="87"/>
      <c r="BH229" s="87"/>
    </row>
    <row r="230" spans="1:60" hidden="1" x14ac:dyDescent="0.2">
      <c r="A230" s="94"/>
      <c r="B230" s="90"/>
      <c r="C230" s="91"/>
      <c r="D230" s="88"/>
      <c r="E230" s="87"/>
      <c r="F230" s="87"/>
      <c r="G230" s="87"/>
      <c r="H230" s="87"/>
      <c r="I230" s="87"/>
      <c r="J230" s="87"/>
      <c r="K230" s="87"/>
      <c r="L230" s="87"/>
      <c r="M230" s="87"/>
      <c r="N230" s="87"/>
      <c r="O230" s="87"/>
      <c r="P230" s="87"/>
      <c r="Q230" s="92"/>
      <c r="R230" s="89"/>
      <c r="S230" s="87"/>
      <c r="T230" s="88"/>
      <c r="U230" s="87"/>
      <c r="V230" s="87"/>
      <c r="W230" s="87"/>
      <c r="X230" s="87"/>
      <c r="Y230" s="87"/>
      <c r="Z230" s="88"/>
      <c r="AA230" s="88"/>
      <c r="AB230" s="88"/>
      <c r="AC230" s="88"/>
      <c r="AD230" s="87"/>
      <c r="AE230" s="93"/>
      <c r="AF230" s="89"/>
      <c r="AG230" s="87"/>
      <c r="AH230" s="87"/>
      <c r="AI230" s="87"/>
      <c r="AJ230" s="87"/>
      <c r="AK230" s="87"/>
      <c r="AL230" s="87"/>
      <c r="AM230" s="87"/>
      <c r="AN230" s="87"/>
      <c r="AO230" s="87"/>
      <c r="AP230" s="87"/>
      <c r="AQ230" s="87"/>
      <c r="AR230" s="87"/>
      <c r="AS230" s="87"/>
      <c r="AT230" s="87"/>
      <c r="AU230" s="87"/>
      <c r="AV230" s="87"/>
      <c r="AW230" s="87"/>
      <c r="AX230" s="87"/>
      <c r="AY230" s="87"/>
      <c r="AZ230" s="87"/>
      <c r="BA230" s="87"/>
      <c r="BB230" s="87"/>
      <c r="BC230" s="87"/>
      <c r="BD230" s="92"/>
      <c r="BE230" s="89"/>
      <c r="BF230" s="87"/>
      <c r="BG230" s="87"/>
      <c r="BH230" s="87"/>
    </row>
    <row r="231" spans="1:60" hidden="1" x14ac:dyDescent="0.2">
      <c r="A231" s="94"/>
      <c r="B231" s="90"/>
      <c r="C231" s="91"/>
      <c r="D231" s="88"/>
      <c r="E231" s="87"/>
      <c r="F231" s="87"/>
      <c r="G231" s="87"/>
      <c r="H231" s="87"/>
      <c r="I231" s="87"/>
      <c r="J231" s="87"/>
      <c r="K231" s="87"/>
      <c r="L231" s="87"/>
      <c r="M231" s="87"/>
      <c r="N231" s="87"/>
      <c r="O231" s="87"/>
      <c r="P231" s="87"/>
      <c r="Q231" s="92"/>
      <c r="R231" s="89"/>
      <c r="S231" s="87"/>
      <c r="T231" s="88"/>
      <c r="U231" s="87"/>
      <c r="V231" s="87"/>
      <c r="W231" s="87"/>
      <c r="X231" s="87"/>
      <c r="Y231" s="87"/>
      <c r="Z231" s="88"/>
      <c r="AA231" s="88"/>
      <c r="AB231" s="88"/>
      <c r="AC231" s="88"/>
      <c r="AD231" s="87"/>
      <c r="AE231" s="93"/>
      <c r="AF231" s="89"/>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c r="BC231" s="87"/>
      <c r="BD231" s="92"/>
      <c r="BE231" s="89"/>
      <c r="BF231" s="87"/>
      <c r="BG231" s="87"/>
      <c r="BH231" s="87"/>
    </row>
    <row r="232" spans="1:60" hidden="1" x14ac:dyDescent="0.2">
      <c r="A232" s="94"/>
      <c r="B232" s="90"/>
      <c r="C232" s="91"/>
      <c r="D232" s="88"/>
      <c r="E232" s="87"/>
      <c r="F232" s="87"/>
      <c r="G232" s="87"/>
      <c r="H232" s="87"/>
      <c r="I232" s="87"/>
      <c r="J232" s="87"/>
      <c r="K232" s="87"/>
      <c r="L232" s="87"/>
      <c r="M232" s="87"/>
      <c r="N232" s="87"/>
      <c r="O232" s="87"/>
      <c r="P232" s="87"/>
      <c r="Q232" s="92"/>
      <c r="R232" s="89"/>
      <c r="S232" s="87"/>
      <c r="T232" s="88"/>
      <c r="U232" s="87"/>
      <c r="V232" s="87"/>
      <c r="W232" s="87"/>
      <c r="X232" s="87"/>
      <c r="Y232" s="87"/>
      <c r="Z232" s="88"/>
      <c r="AA232" s="88"/>
      <c r="AB232" s="88"/>
      <c r="AC232" s="88"/>
      <c r="AD232" s="87"/>
      <c r="AE232" s="93"/>
      <c r="AF232" s="89"/>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c r="BC232" s="87"/>
      <c r="BD232" s="92"/>
      <c r="BE232" s="89"/>
      <c r="BF232" s="87"/>
      <c r="BG232" s="87"/>
      <c r="BH232" s="87"/>
    </row>
    <row r="233" spans="1:60" hidden="1" x14ac:dyDescent="0.2">
      <c r="A233" s="94"/>
      <c r="B233" s="90"/>
      <c r="C233" s="91"/>
      <c r="D233" s="88"/>
      <c r="E233" s="87"/>
      <c r="F233" s="87"/>
      <c r="G233" s="87"/>
      <c r="H233" s="87"/>
      <c r="I233" s="87"/>
      <c r="J233" s="87"/>
      <c r="K233" s="87"/>
      <c r="L233" s="87"/>
      <c r="M233" s="87"/>
      <c r="N233" s="87"/>
      <c r="O233" s="87"/>
      <c r="P233" s="87"/>
      <c r="Q233" s="92"/>
      <c r="R233" s="89"/>
      <c r="S233" s="87"/>
      <c r="T233" s="88"/>
      <c r="U233" s="87"/>
      <c r="V233" s="87"/>
      <c r="W233" s="87"/>
      <c r="X233" s="87"/>
      <c r="Y233" s="87"/>
      <c r="Z233" s="88"/>
      <c r="AA233" s="88"/>
      <c r="AB233" s="88"/>
      <c r="AC233" s="88"/>
      <c r="AD233" s="87"/>
      <c r="AE233" s="93"/>
      <c r="AF233" s="89"/>
      <c r="AG233" s="87"/>
      <c r="AH233" s="87"/>
      <c r="AI233" s="87"/>
      <c r="AJ233" s="87"/>
      <c r="AK233" s="87"/>
      <c r="AL233" s="87"/>
      <c r="AM233" s="87"/>
      <c r="AN233" s="87"/>
      <c r="AO233" s="87"/>
      <c r="AP233" s="87"/>
      <c r="AQ233" s="87"/>
      <c r="AR233" s="87"/>
      <c r="AS233" s="87"/>
      <c r="AT233" s="87"/>
      <c r="AU233" s="87"/>
      <c r="AV233" s="87"/>
      <c r="AW233" s="87"/>
      <c r="AX233" s="87"/>
      <c r="AY233" s="87"/>
      <c r="AZ233" s="87"/>
      <c r="BA233" s="87"/>
      <c r="BB233" s="87"/>
      <c r="BC233" s="87"/>
      <c r="BD233" s="92"/>
      <c r="BE233" s="89"/>
      <c r="BF233" s="87"/>
      <c r="BG233" s="87"/>
      <c r="BH233" s="87"/>
    </row>
    <row r="234" spans="1:60" hidden="1" x14ac:dyDescent="0.2">
      <c r="A234" s="94"/>
      <c r="B234" s="90"/>
      <c r="C234" s="91"/>
      <c r="D234" s="88"/>
      <c r="E234" s="87"/>
      <c r="F234" s="87"/>
      <c r="G234" s="87"/>
      <c r="H234" s="87"/>
      <c r="I234" s="87"/>
      <c r="J234" s="87"/>
      <c r="K234" s="87"/>
      <c r="L234" s="87"/>
      <c r="M234" s="87"/>
      <c r="N234" s="87"/>
      <c r="O234" s="87"/>
      <c r="P234" s="87"/>
      <c r="Q234" s="92"/>
      <c r="R234" s="89"/>
      <c r="S234" s="87"/>
      <c r="T234" s="88"/>
      <c r="U234" s="87"/>
      <c r="V234" s="87"/>
      <c r="W234" s="87"/>
      <c r="X234" s="87"/>
      <c r="Y234" s="87"/>
      <c r="Z234" s="88"/>
      <c r="AA234" s="88"/>
      <c r="AB234" s="88"/>
      <c r="AC234" s="88"/>
      <c r="AD234" s="87"/>
      <c r="AE234" s="93"/>
      <c r="AF234" s="89"/>
      <c r="AG234" s="87"/>
      <c r="AH234" s="87"/>
      <c r="AI234" s="87"/>
      <c r="AJ234" s="87"/>
      <c r="AK234" s="87"/>
      <c r="AL234" s="87"/>
      <c r="AM234" s="87"/>
      <c r="AN234" s="87"/>
      <c r="AO234" s="87"/>
      <c r="AP234" s="87"/>
      <c r="AQ234" s="87"/>
      <c r="AR234" s="87"/>
      <c r="AS234" s="87"/>
      <c r="AT234" s="87"/>
      <c r="AU234" s="87"/>
      <c r="AV234" s="87"/>
      <c r="AW234" s="87"/>
      <c r="AX234" s="87"/>
      <c r="AY234" s="87"/>
      <c r="AZ234" s="87"/>
      <c r="BA234" s="87"/>
      <c r="BB234" s="87"/>
      <c r="BC234" s="87"/>
      <c r="BD234" s="92"/>
      <c r="BE234" s="89"/>
      <c r="BF234" s="87"/>
      <c r="BG234" s="87"/>
      <c r="BH234" s="87"/>
    </row>
    <row r="235" spans="1:60" hidden="1" x14ac:dyDescent="0.2">
      <c r="A235" s="94"/>
      <c r="B235" s="90"/>
      <c r="C235" s="91"/>
      <c r="D235" s="88"/>
      <c r="E235" s="87"/>
      <c r="F235" s="87"/>
      <c r="G235" s="87"/>
      <c r="H235" s="87"/>
      <c r="I235" s="87"/>
      <c r="J235" s="87"/>
      <c r="K235" s="87"/>
      <c r="L235" s="87"/>
      <c r="M235" s="87"/>
      <c r="N235" s="87"/>
      <c r="O235" s="87"/>
      <c r="P235" s="87"/>
      <c r="Q235" s="92"/>
      <c r="R235" s="89"/>
      <c r="S235" s="87"/>
      <c r="T235" s="88"/>
      <c r="U235" s="87"/>
      <c r="V235" s="87"/>
      <c r="W235" s="87"/>
      <c r="X235" s="87"/>
      <c r="Y235" s="87"/>
      <c r="Z235" s="88"/>
      <c r="AA235" s="88"/>
      <c r="AB235" s="88"/>
      <c r="AC235" s="88"/>
      <c r="AD235" s="87"/>
      <c r="AE235" s="93"/>
      <c r="AF235" s="89"/>
      <c r="AG235" s="87"/>
      <c r="AH235" s="87"/>
      <c r="AI235" s="87"/>
      <c r="AJ235" s="87"/>
      <c r="AK235" s="87"/>
      <c r="AL235" s="87"/>
      <c r="AM235" s="87"/>
      <c r="AN235" s="87"/>
      <c r="AO235" s="87"/>
      <c r="AP235" s="87"/>
      <c r="AQ235" s="87"/>
      <c r="AR235" s="87"/>
      <c r="AS235" s="87"/>
      <c r="AT235" s="87"/>
      <c r="AU235" s="87"/>
      <c r="AV235" s="87"/>
      <c r="AW235" s="87"/>
      <c r="AX235" s="87"/>
      <c r="AY235" s="87"/>
      <c r="AZ235" s="87"/>
      <c r="BA235" s="87"/>
      <c r="BB235" s="87"/>
      <c r="BC235" s="87"/>
      <c r="BD235" s="92"/>
      <c r="BE235" s="89"/>
      <c r="BF235" s="87"/>
      <c r="BG235" s="87"/>
      <c r="BH235" s="87"/>
    </row>
    <row r="236" spans="1:60" hidden="1" x14ac:dyDescent="0.2">
      <c r="A236" s="94"/>
      <c r="B236" s="90"/>
      <c r="C236" s="91"/>
      <c r="D236" s="88"/>
      <c r="E236" s="87"/>
      <c r="F236" s="87"/>
      <c r="G236" s="87"/>
      <c r="H236" s="87"/>
      <c r="I236" s="87"/>
      <c r="J236" s="87"/>
      <c r="K236" s="87"/>
      <c r="L236" s="87"/>
      <c r="M236" s="87"/>
      <c r="N236" s="87"/>
      <c r="O236" s="87"/>
      <c r="P236" s="87"/>
      <c r="Q236" s="92"/>
      <c r="R236" s="89"/>
      <c r="S236" s="87"/>
      <c r="T236" s="88"/>
      <c r="U236" s="87"/>
      <c r="V236" s="87"/>
      <c r="W236" s="87"/>
      <c r="X236" s="87"/>
      <c r="Y236" s="87"/>
      <c r="Z236" s="88"/>
      <c r="AA236" s="88"/>
      <c r="AB236" s="88"/>
      <c r="AC236" s="88"/>
      <c r="AD236" s="87"/>
      <c r="AE236" s="93"/>
      <c r="AF236" s="89"/>
      <c r="AG236" s="87"/>
      <c r="AH236" s="87"/>
      <c r="AI236" s="87"/>
      <c r="AJ236" s="87"/>
      <c r="AK236" s="87"/>
      <c r="AL236" s="87"/>
      <c r="AM236" s="87"/>
      <c r="AN236" s="87"/>
      <c r="AO236" s="87"/>
      <c r="AP236" s="87"/>
      <c r="AQ236" s="87"/>
      <c r="AR236" s="87"/>
      <c r="AS236" s="87"/>
      <c r="AT236" s="87"/>
      <c r="AU236" s="87"/>
      <c r="AV236" s="87"/>
      <c r="AW236" s="87"/>
      <c r="AX236" s="87"/>
      <c r="AY236" s="87"/>
      <c r="AZ236" s="87"/>
      <c r="BA236" s="87"/>
      <c r="BB236" s="87"/>
      <c r="BC236" s="87"/>
      <c r="BD236" s="92"/>
      <c r="BE236" s="89"/>
      <c r="BF236" s="87"/>
      <c r="BG236" s="87"/>
      <c r="BH236" s="87"/>
    </row>
    <row r="237" spans="1:60" hidden="1" x14ac:dyDescent="0.2">
      <c r="A237" s="94"/>
      <c r="B237" s="90"/>
      <c r="C237" s="91"/>
      <c r="D237" s="88"/>
      <c r="E237" s="87"/>
      <c r="F237" s="87"/>
      <c r="G237" s="87"/>
      <c r="H237" s="87"/>
      <c r="I237" s="87"/>
      <c r="J237" s="87"/>
      <c r="K237" s="87"/>
      <c r="L237" s="87"/>
      <c r="M237" s="87"/>
      <c r="N237" s="87"/>
      <c r="O237" s="87"/>
      <c r="P237" s="87"/>
      <c r="Q237" s="92"/>
      <c r="R237" s="89"/>
      <c r="S237" s="87"/>
      <c r="T237" s="88"/>
      <c r="U237" s="87"/>
      <c r="V237" s="87"/>
      <c r="W237" s="87"/>
      <c r="X237" s="87"/>
      <c r="Y237" s="87"/>
      <c r="Z237" s="88"/>
      <c r="AA237" s="88"/>
      <c r="AB237" s="88"/>
      <c r="AC237" s="88"/>
      <c r="AD237" s="87"/>
      <c r="AE237" s="93"/>
      <c r="AF237" s="89"/>
      <c r="AG237" s="87"/>
      <c r="AH237" s="87"/>
      <c r="AI237" s="87"/>
      <c r="AJ237" s="87"/>
      <c r="AK237" s="87"/>
      <c r="AL237" s="87"/>
      <c r="AM237" s="87"/>
      <c r="AN237" s="87"/>
      <c r="AO237" s="87"/>
      <c r="AP237" s="87"/>
      <c r="AQ237" s="87"/>
      <c r="AR237" s="87"/>
      <c r="AS237" s="87"/>
      <c r="AT237" s="87"/>
      <c r="AU237" s="87"/>
      <c r="AV237" s="87"/>
      <c r="AW237" s="87"/>
      <c r="AX237" s="87"/>
      <c r="AY237" s="87"/>
      <c r="AZ237" s="87"/>
      <c r="BA237" s="87"/>
      <c r="BB237" s="87"/>
      <c r="BC237" s="87"/>
      <c r="BD237" s="92"/>
      <c r="BE237" s="89"/>
      <c r="BF237" s="87"/>
      <c r="BG237" s="87"/>
      <c r="BH237" s="87"/>
    </row>
    <row r="238" spans="1:60" hidden="1" x14ac:dyDescent="0.2">
      <c r="A238" s="94"/>
      <c r="B238" s="90"/>
      <c r="C238" s="91"/>
      <c r="D238" s="88"/>
      <c r="E238" s="87"/>
      <c r="F238" s="87"/>
      <c r="G238" s="87"/>
      <c r="H238" s="87"/>
      <c r="I238" s="87"/>
      <c r="J238" s="87"/>
      <c r="K238" s="87"/>
      <c r="L238" s="87"/>
      <c r="M238" s="87"/>
      <c r="N238" s="87"/>
      <c r="O238" s="87"/>
      <c r="P238" s="87"/>
      <c r="Q238" s="92"/>
      <c r="R238" s="89"/>
      <c r="S238" s="87"/>
      <c r="T238" s="88"/>
      <c r="U238" s="87"/>
      <c r="V238" s="87"/>
      <c r="W238" s="87"/>
      <c r="X238" s="87"/>
      <c r="Y238" s="87"/>
      <c r="Z238" s="88"/>
      <c r="AA238" s="88"/>
      <c r="AB238" s="88"/>
      <c r="AC238" s="88"/>
      <c r="AD238" s="87"/>
      <c r="AE238" s="93"/>
      <c r="AF238" s="89"/>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c r="BC238" s="87"/>
      <c r="BD238" s="92"/>
      <c r="BE238" s="89"/>
      <c r="BF238" s="87"/>
      <c r="BG238" s="87"/>
      <c r="BH238" s="87"/>
    </row>
    <row r="239" spans="1:60" hidden="1" x14ac:dyDescent="0.2">
      <c r="A239" s="94"/>
      <c r="B239" s="90"/>
      <c r="C239" s="91"/>
      <c r="D239" s="88"/>
      <c r="E239" s="87"/>
      <c r="F239" s="87"/>
      <c r="G239" s="87"/>
      <c r="H239" s="87"/>
      <c r="I239" s="87"/>
      <c r="J239" s="87"/>
      <c r="K239" s="87"/>
      <c r="L239" s="87"/>
      <c r="M239" s="87"/>
      <c r="N239" s="87"/>
      <c r="O239" s="87"/>
      <c r="P239" s="87"/>
      <c r="Q239" s="92"/>
      <c r="R239" s="89"/>
      <c r="S239" s="87"/>
      <c r="T239" s="88"/>
      <c r="U239" s="87"/>
      <c r="V239" s="87"/>
      <c r="W239" s="87"/>
      <c r="X239" s="87"/>
      <c r="Y239" s="87"/>
      <c r="Z239" s="88"/>
      <c r="AA239" s="88"/>
      <c r="AB239" s="88"/>
      <c r="AC239" s="88"/>
      <c r="AD239" s="87"/>
      <c r="AE239" s="93"/>
      <c r="AF239" s="89"/>
      <c r="AG239" s="87"/>
      <c r="AH239" s="87"/>
      <c r="AI239" s="87"/>
      <c r="AJ239" s="87"/>
      <c r="AK239" s="87"/>
      <c r="AL239" s="87"/>
      <c r="AM239" s="87"/>
      <c r="AN239" s="87"/>
      <c r="AO239" s="87"/>
      <c r="AP239" s="87"/>
      <c r="AQ239" s="87"/>
      <c r="AR239" s="87"/>
      <c r="AS239" s="87"/>
      <c r="AT239" s="87"/>
      <c r="AU239" s="87"/>
      <c r="AV239" s="87"/>
      <c r="AW239" s="87"/>
      <c r="AX239" s="87"/>
      <c r="AY239" s="87"/>
      <c r="AZ239" s="87"/>
      <c r="BA239" s="87"/>
      <c r="BB239" s="87"/>
      <c r="BC239" s="87"/>
      <c r="BD239" s="92"/>
      <c r="BE239" s="89"/>
      <c r="BF239" s="87"/>
      <c r="BG239" s="87"/>
      <c r="BH239" s="87"/>
    </row>
    <row r="240" spans="1:60" hidden="1" x14ac:dyDescent="0.2">
      <c r="A240" s="94"/>
      <c r="B240" s="90"/>
      <c r="C240" s="91"/>
      <c r="D240" s="88"/>
      <c r="E240" s="87"/>
      <c r="F240" s="87"/>
      <c r="G240" s="87"/>
      <c r="H240" s="87"/>
      <c r="I240" s="87"/>
      <c r="J240" s="87"/>
      <c r="K240" s="87"/>
      <c r="L240" s="87"/>
      <c r="M240" s="87"/>
      <c r="N240" s="87"/>
      <c r="O240" s="87"/>
      <c r="P240" s="87"/>
      <c r="Q240" s="92"/>
      <c r="R240" s="89"/>
      <c r="S240" s="87"/>
      <c r="T240" s="88"/>
      <c r="U240" s="87"/>
      <c r="V240" s="87"/>
      <c r="W240" s="87"/>
      <c r="X240" s="87"/>
      <c r="Y240" s="87"/>
      <c r="Z240" s="88"/>
      <c r="AA240" s="88"/>
      <c r="AB240" s="88"/>
      <c r="AC240" s="88"/>
      <c r="AD240" s="87"/>
      <c r="AE240" s="93"/>
      <c r="AF240" s="89"/>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c r="BC240" s="87"/>
      <c r="BD240" s="92"/>
      <c r="BE240" s="89"/>
      <c r="BF240" s="87"/>
      <c r="BG240" s="87"/>
      <c r="BH240" s="87"/>
    </row>
    <row r="241" spans="1:60" hidden="1" x14ac:dyDescent="0.2">
      <c r="A241" s="94"/>
      <c r="B241" s="90"/>
      <c r="C241" s="91"/>
      <c r="D241" s="88"/>
      <c r="E241" s="87"/>
      <c r="F241" s="87"/>
      <c r="G241" s="87"/>
      <c r="H241" s="87"/>
      <c r="I241" s="87"/>
      <c r="J241" s="87"/>
      <c r="K241" s="87"/>
      <c r="L241" s="87"/>
      <c r="M241" s="87"/>
      <c r="N241" s="87"/>
      <c r="O241" s="87"/>
      <c r="P241" s="87"/>
      <c r="Q241" s="92"/>
      <c r="R241" s="89"/>
      <c r="S241" s="87"/>
      <c r="T241" s="88"/>
      <c r="U241" s="87"/>
      <c r="V241" s="87"/>
      <c r="W241" s="87"/>
      <c r="X241" s="87"/>
      <c r="Y241" s="87"/>
      <c r="Z241" s="88"/>
      <c r="AA241" s="88"/>
      <c r="AB241" s="88"/>
      <c r="AC241" s="88"/>
      <c r="AD241" s="87"/>
      <c r="AE241" s="93"/>
      <c r="AF241" s="89"/>
      <c r="AG241" s="87"/>
      <c r="AH241" s="87"/>
      <c r="AI241" s="87"/>
      <c r="AJ241" s="87"/>
      <c r="AK241" s="87"/>
      <c r="AL241" s="87"/>
      <c r="AM241" s="87"/>
      <c r="AN241" s="87"/>
      <c r="AO241" s="87"/>
      <c r="AP241" s="87"/>
      <c r="AQ241" s="87"/>
      <c r="AR241" s="87"/>
      <c r="AS241" s="87"/>
      <c r="AT241" s="87"/>
      <c r="AU241" s="87"/>
      <c r="AV241" s="87"/>
      <c r="AW241" s="87"/>
      <c r="AX241" s="87"/>
      <c r="AY241" s="87"/>
      <c r="AZ241" s="87"/>
      <c r="BA241" s="87"/>
      <c r="BB241" s="87"/>
      <c r="BC241" s="87"/>
      <c r="BD241" s="92"/>
      <c r="BE241" s="89"/>
      <c r="BF241" s="87"/>
      <c r="BG241" s="87"/>
      <c r="BH241" s="87"/>
    </row>
    <row r="242" spans="1:60" hidden="1" x14ac:dyDescent="0.2">
      <c r="A242" s="94"/>
      <c r="B242" s="90"/>
      <c r="C242" s="91"/>
      <c r="D242" s="88"/>
      <c r="E242" s="87"/>
      <c r="F242" s="87"/>
      <c r="G242" s="87"/>
      <c r="H242" s="87"/>
      <c r="I242" s="87"/>
      <c r="J242" s="87"/>
      <c r="K242" s="87"/>
      <c r="L242" s="87"/>
      <c r="M242" s="87"/>
      <c r="N242" s="87"/>
      <c r="O242" s="87"/>
      <c r="P242" s="87"/>
      <c r="Q242" s="92"/>
      <c r="R242" s="89"/>
      <c r="S242" s="87"/>
      <c r="T242" s="88"/>
      <c r="U242" s="87"/>
      <c r="V242" s="87"/>
      <c r="W242" s="87"/>
      <c r="X242" s="87"/>
      <c r="Y242" s="87"/>
      <c r="Z242" s="88"/>
      <c r="AA242" s="88"/>
      <c r="AB242" s="88"/>
      <c r="AC242" s="88"/>
      <c r="AD242" s="87"/>
      <c r="AE242" s="93"/>
      <c r="AF242" s="89"/>
      <c r="AG242" s="87"/>
      <c r="AH242" s="87"/>
      <c r="AI242" s="87"/>
      <c r="AJ242" s="87"/>
      <c r="AK242" s="87"/>
      <c r="AL242" s="87"/>
      <c r="AM242" s="87"/>
      <c r="AN242" s="87"/>
      <c r="AO242" s="87"/>
      <c r="AP242" s="87"/>
      <c r="AQ242" s="87"/>
      <c r="AR242" s="87"/>
      <c r="AS242" s="87"/>
      <c r="AT242" s="87"/>
      <c r="AU242" s="87"/>
      <c r="AV242" s="87"/>
      <c r="AW242" s="87"/>
      <c r="AX242" s="87"/>
      <c r="AY242" s="87"/>
      <c r="AZ242" s="87"/>
      <c r="BA242" s="87"/>
      <c r="BB242" s="87"/>
      <c r="BC242" s="87"/>
      <c r="BD242" s="92"/>
      <c r="BE242" s="89"/>
      <c r="BF242" s="87"/>
      <c r="BG242" s="87"/>
      <c r="BH242" s="87"/>
    </row>
    <row r="243" spans="1:60" hidden="1" x14ac:dyDescent="0.2">
      <c r="A243" s="94"/>
      <c r="B243" s="90"/>
      <c r="C243" s="91"/>
      <c r="D243" s="88"/>
      <c r="E243" s="87"/>
      <c r="F243" s="87"/>
      <c r="G243" s="87"/>
      <c r="H243" s="87"/>
      <c r="I243" s="87"/>
      <c r="J243" s="87"/>
      <c r="K243" s="87"/>
      <c r="L243" s="87"/>
      <c r="M243" s="87"/>
      <c r="N243" s="87"/>
      <c r="O243" s="87"/>
      <c r="P243" s="87"/>
      <c r="Q243" s="92"/>
      <c r="R243" s="89"/>
      <c r="S243" s="87"/>
      <c r="T243" s="88"/>
      <c r="U243" s="87"/>
      <c r="V243" s="87"/>
      <c r="W243" s="87"/>
      <c r="X243" s="87"/>
      <c r="Y243" s="87"/>
      <c r="Z243" s="88"/>
      <c r="AA243" s="88"/>
      <c r="AB243" s="88"/>
      <c r="AC243" s="88"/>
      <c r="AD243" s="87"/>
      <c r="AE243" s="93"/>
      <c r="AF243" s="89"/>
      <c r="AG243" s="87"/>
      <c r="AH243" s="87"/>
      <c r="AI243" s="87"/>
      <c r="AJ243" s="87"/>
      <c r="AK243" s="87"/>
      <c r="AL243" s="87"/>
      <c r="AM243" s="87"/>
      <c r="AN243" s="87"/>
      <c r="AO243" s="87"/>
      <c r="AP243" s="87"/>
      <c r="AQ243" s="87"/>
      <c r="AR243" s="87"/>
      <c r="AS243" s="87"/>
      <c r="AT243" s="87"/>
      <c r="AU243" s="87"/>
      <c r="AV243" s="87"/>
      <c r="AW243" s="87"/>
      <c r="AX243" s="87"/>
      <c r="AY243" s="87"/>
      <c r="AZ243" s="87"/>
      <c r="BA243" s="87"/>
      <c r="BB243" s="87"/>
      <c r="BC243" s="87"/>
      <c r="BD243" s="92"/>
      <c r="BE243" s="89"/>
      <c r="BF243" s="87"/>
      <c r="BG243" s="87"/>
      <c r="BH243" s="87"/>
    </row>
    <row r="244" spans="1:60" hidden="1" x14ac:dyDescent="0.2">
      <c r="A244" s="94"/>
      <c r="B244" s="90"/>
      <c r="C244" s="91"/>
      <c r="D244" s="88"/>
      <c r="E244" s="87"/>
      <c r="F244" s="87"/>
      <c r="G244" s="87"/>
      <c r="H244" s="87"/>
      <c r="I244" s="87"/>
      <c r="J244" s="87"/>
      <c r="K244" s="87"/>
      <c r="L244" s="87"/>
      <c r="M244" s="87"/>
      <c r="N244" s="87"/>
      <c r="O244" s="87"/>
      <c r="P244" s="87"/>
      <c r="Q244" s="92"/>
      <c r="R244" s="89"/>
      <c r="S244" s="87"/>
      <c r="T244" s="88"/>
      <c r="U244" s="87"/>
      <c r="V244" s="87"/>
      <c r="W244" s="87"/>
      <c r="X244" s="87"/>
      <c r="Y244" s="87"/>
      <c r="Z244" s="88"/>
      <c r="AA244" s="88"/>
      <c r="AB244" s="88"/>
      <c r="AC244" s="88"/>
      <c r="AD244" s="87"/>
      <c r="AE244" s="93"/>
      <c r="AF244" s="89"/>
      <c r="AG244" s="87"/>
      <c r="AH244" s="87"/>
      <c r="AI244" s="87"/>
      <c r="AJ244" s="87"/>
      <c r="AK244" s="87"/>
      <c r="AL244" s="87"/>
      <c r="AM244" s="87"/>
      <c r="AN244" s="87"/>
      <c r="AO244" s="87"/>
      <c r="AP244" s="87"/>
      <c r="AQ244" s="87"/>
      <c r="AR244" s="87"/>
      <c r="AS244" s="87"/>
      <c r="AT244" s="87"/>
      <c r="AU244" s="87"/>
      <c r="AV244" s="87"/>
      <c r="AW244" s="87"/>
      <c r="AX244" s="87"/>
      <c r="AY244" s="87"/>
      <c r="AZ244" s="87"/>
      <c r="BA244" s="87"/>
      <c r="BB244" s="87"/>
      <c r="BC244" s="87"/>
      <c r="BD244" s="92"/>
      <c r="BE244" s="89"/>
      <c r="BF244" s="87"/>
      <c r="BG244" s="87"/>
      <c r="BH244" s="87"/>
    </row>
    <row r="245" spans="1:60" hidden="1" x14ac:dyDescent="0.2">
      <c r="A245" s="94"/>
      <c r="B245" s="90"/>
      <c r="C245" s="91"/>
      <c r="D245" s="88"/>
      <c r="E245" s="87"/>
      <c r="F245" s="87"/>
      <c r="G245" s="87"/>
      <c r="H245" s="87"/>
      <c r="I245" s="87"/>
      <c r="J245" s="87"/>
      <c r="K245" s="87"/>
      <c r="L245" s="87"/>
      <c r="M245" s="87"/>
      <c r="N245" s="87"/>
      <c r="O245" s="87"/>
      <c r="P245" s="87"/>
      <c r="Q245" s="92"/>
      <c r="R245" s="89"/>
      <c r="S245" s="87"/>
      <c r="T245" s="88"/>
      <c r="U245" s="87"/>
      <c r="V245" s="87"/>
      <c r="W245" s="87"/>
      <c r="X245" s="87"/>
      <c r="Y245" s="87"/>
      <c r="Z245" s="88"/>
      <c r="AA245" s="88"/>
      <c r="AB245" s="88"/>
      <c r="AC245" s="88"/>
      <c r="AD245" s="87"/>
      <c r="AE245" s="93"/>
      <c r="AF245" s="89"/>
      <c r="AG245" s="87"/>
      <c r="AH245" s="87"/>
      <c r="AI245" s="87"/>
      <c r="AJ245" s="87"/>
      <c r="AK245" s="87"/>
      <c r="AL245" s="87"/>
      <c r="AM245" s="87"/>
      <c r="AN245" s="87"/>
      <c r="AO245" s="87"/>
      <c r="AP245" s="87"/>
      <c r="AQ245" s="87"/>
      <c r="AR245" s="87"/>
      <c r="AS245" s="87"/>
      <c r="AT245" s="87"/>
      <c r="AU245" s="87"/>
      <c r="AV245" s="87"/>
      <c r="AW245" s="87"/>
      <c r="AX245" s="87"/>
      <c r="AY245" s="87"/>
      <c r="AZ245" s="87"/>
      <c r="BA245" s="87"/>
      <c r="BB245" s="87"/>
      <c r="BC245" s="87"/>
      <c r="BD245" s="92"/>
      <c r="BE245" s="89"/>
      <c r="BF245" s="87"/>
      <c r="BG245" s="87"/>
      <c r="BH245" s="87"/>
    </row>
    <row r="246" spans="1:60" hidden="1" x14ac:dyDescent="0.2">
      <c r="A246" s="94"/>
      <c r="B246" s="90"/>
      <c r="C246" s="91"/>
      <c r="D246" s="88"/>
      <c r="E246" s="87"/>
      <c r="F246" s="87"/>
      <c r="G246" s="87"/>
      <c r="H246" s="87"/>
      <c r="I246" s="87"/>
      <c r="J246" s="87"/>
      <c r="K246" s="87"/>
      <c r="L246" s="87"/>
      <c r="M246" s="87"/>
      <c r="N246" s="87"/>
      <c r="O246" s="87"/>
      <c r="P246" s="87"/>
      <c r="Q246" s="92"/>
      <c r="R246" s="89"/>
      <c r="S246" s="87"/>
      <c r="T246" s="88"/>
      <c r="U246" s="87"/>
      <c r="V246" s="87"/>
      <c r="W246" s="87"/>
      <c r="X246" s="87"/>
      <c r="Y246" s="87"/>
      <c r="Z246" s="88"/>
      <c r="AA246" s="88"/>
      <c r="AB246" s="88"/>
      <c r="AC246" s="88"/>
      <c r="AD246" s="87"/>
      <c r="AE246" s="93"/>
      <c r="AF246" s="89"/>
      <c r="AG246" s="87"/>
      <c r="AH246" s="87"/>
      <c r="AI246" s="87"/>
      <c r="AJ246" s="87"/>
      <c r="AK246" s="87"/>
      <c r="AL246" s="87"/>
      <c r="AM246" s="87"/>
      <c r="AN246" s="87"/>
      <c r="AO246" s="87"/>
      <c r="AP246" s="87"/>
      <c r="AQ246" s="87"/>
      <c r="AR246" s="87"/>
      <c r="AS246" s="87"/>
      <c r="AT246" s="87"/>
      <c r="AU246" s="87"/>
      <c r="AV246" s="87"/>
      <c r="AW246" s="87"/>
      <c r="AX246" s="87"/>
      <c r="AY246" s="87"/>
      <c r="AZ246" s="87"/>
      <c r="BA246" s="87"/>
      <c r="BB246" s="87"/>
      <c r="BC246" s="87"/>
      <c r="BD246" s="92"/>
      <c r="BE246" s="89"/>
      <c r="BF246" s="87"/>
      <c r="BG246" s="87"/>
      <c r="BH246" s="87"/>
    </row>
    <row r="247" spans="1:60" hidden="1" x14ac:dyDescent="0.2">
      <c r="A247" s="94"/>
      <c r="B247" s="90"/>
      <c r="C247" s="91"/>
      <c r="D247" s="88"/>
      <c r="E247" s="87"/>
      <c r="F247" s="87"/>
      <c r="G247" s="87"/>
      <c r="H247" s="87"/>
      <c r="I247" s="87"/>
      <c r="J247" s="87"/>
      <c r="K247" s="87"/>
      <c r="L247" s="87"/>
      <c r="M247" s="87"/>
      <c r="N247" s="87"/>
      <c r="O247" s="87"/>
      <c r="P247" s="87"/>
      <c r="Q247" s="92"/>
      <c r="R247" s="89"/>
      <c r="S247" s="87"/>
      <c r="T247" s="88"/>
      <c r="U247" s="87"/>
      <c r="V247" s="87"/>
      <c r="W247" s="87"/>
      <c r="X247" s="87"/>
      <c r="Y247" s="87"/>
      <c r="Z247" s="88"/>
      <c r="AA247" s="88"/>
      <c r="AB247" s="88"/>
      <c r="AC247" s="88"/>
      <c r="AD247" s="87"/>
      <c r="AE247" s="93"/>
      <c r="AF247" s="89"/>
      <c r="AG247" s="87"/>
      <c r="AH247" s="87"/>
      <c r="AI247" s="87"/>
      <c r="AJ247" s="87"/>
      <c r="AK247" s="87"/>
      <c r="AL247" s="87"/>
      <c r="AM247" s="87"/>
      <c r="AN247" s="87"/>
      <c r="AO247" s="87"/>
      <c r="AP247" s="87"/>
      <c r="AQ247" s="87"/>
      <c r="AR247" s="87"/>
      <c r="AS247" s="87"/>
      <c r="AT247" s="87"/>
      <c r="AU247" s="87"/>
      <c r="AV247" s="87"/>
      <c r="AW247" s="87"/>
      <c r="AX247" s="87"/>
      <c r="AY247" s="87"/>
      <c r="AZ247" s="87"/>
      <c r="BA247" s="87"/>
      <c r="BB247" s="87"/>
      <c r="BC247" s="87"/>
      <c r="BD247" s="92"/>
      <c r="BE247" s="89"/>
      <c r="BF247" s="87"/>
      <c r="BG247" s="87"/>
      <c r="BH247" s="87"/>
    </row>
    <row r="248" spans="1:60" hidden="1" x14ac:dyDescent="0.2">
      <c r="A248" s="94"/>
      <c r="B248" s="90"/>
      <c r="C248" s="91"/>
      <c r="D248" s="88"/>
      <c r="E248" s="87"/>
      <c r="F248" s="87"/>
      <c r="G248" s="87"/>
      <c r="H248" s="87"/>
      <c r="I248" s="87"/>
      <c r="J248" s="87"/>
      <c r="K248" s="87"/>
      <c r="L248" s="87"/>
      <c r="M248" s="87"/>
      <c r="N248" s="87"/>
      <c r="O248" s="87"/>
      <c r="P248" s="87"/>
      <c r="Q248" s="92"/>
      <c r="R248" s="89"/>
      <c r="S248" s="87"/>
      <c r="T248" s="88"/>
      <c r="U248" s="87"/>
      <c r="V248" s="87"/>
      <c r="W248" s="87"/>
      <c r="X248" s="87"/>
      <c r="Y248" s="87"/>
      <c r="Z248" s="88"/>
      <c r="AA248" s="88"/>
      <c r="AB248" s="88"/>
      <c r="AC248" s="88"/>
      <c r="AD248" s="87"/>
      <c r="AE248" s="93"/>
      <c r="AF248" s="89"/>
      <c r="AG248" s="87"/>
      <c r="AH248" s="87"/>
      <c r="AI248" s="87"/>
      <c r="AJ248" s="87"/>
      <c r="AK248" s="87"/>
      <c r="AL248" s="87"/>
      <c r="AM248" s="87"/>
      <c r="AN248" s="87"/>
      <c r="AO248" s="87"/>
      <c r="AP248" s="87"/>
      <c r="AQ248" s="87"/>
      <c r="AR248" s="87"/>
      <c r="AS248" s="87"/>
      <c r="AT248" s="87"/>
      <c r="AU248" s="87"/>
      <c r="AV248" s="87"/>
      <c r="AW248" s="87"/>
      <c r="AX248" s="87"/>
      <c r="AY248" s="87"/>
      <c r="AZ248" s="87"/>
      <c r="BA248" s="87"/>
      <c r="BB248" s="87"/>
      <c r="BC248" s="87"/>
      <c r="BD248" s="92"/>
      <c r="BE248" s="89"/>
      <c r="BF248" s="87"/>
      <c r="BG248" s="87"/>
      <c r="BH248" s="87"/>
    </row>
    <row r="249" spans="1:60" hidden="1" x14ac:dyDescent="0.2">
      <c r="A249" s="94"/>
      <c r="B249" s="90"/>
      <c r="C249" s="91"/>
      <c r="D249" s="88"/>
      <c r="E249" s="87"/>
      <c r="F249" s="87"/>
      <c r="G249" s="87"/>
      <c r="H249" s="87"/>
      <c r="I249" s="87"/>
      <c r="J249" s="87"/>
      <c r="K249" s="87"/>
      <c r="L249" s="87"/>
      <c r="M249" s="87"/>
      <c r="N249" s="87"/>
      <c r="O249" s="87"/>
      <c r="P249" s="87"/>
      <c r="Q249" s="92"/>
      <c r="R249" s="89"/>
      <c r="S249" s="87"/>
      <c r="T249" s="88"/>
      <c r="U249" s="87"/>
      <c r="V249" s="87"/>
      <c r="W249" s="87"/>
      <c r="X249" s="87"/>
      <c r="Y249" s="87"/>
      <c r="Z249" s="88"/>
      <c r="AA249" s="88"/>
      <c r="AB249" s="88"/>
      <c r="AC249" s="88"/>
      <c r="AD249" s="87"/>
      <c r="AE249" s="93"/>
      <c r="AF249" s="89"/>
      <c r="AG249" s="87"/>
      <c r="AH249" s="87"/>
      <c r="AI249" s="87"/>
      <c r="AJ249" s="87"/>
      <c r="AK249" s="87"/>
      <c r="AL249" s="87"/>
      <c r="AM249" s="87"/>
      <c r="AN249" s="87"/>
      <c r="AO249" s="87"/>
      <c r="AP249" s="87"/>
      <c r="AQ249" s="87"/>
      <c r="AR249" s="87"/>
      <c r="AS249" s="87"/>
      <c r="AT249" s="87"/>
      <c r="AU249" s="87"/>
      <c r="AV249" s="87"/>
      <c r="AW249" s="87"/>
      <c r="AX249" s="87"/>
      <c r="AY249" s="87"/>
      <c r="AZ249" s="87"/>
      <c r="BA249" s="87"/>
      <c r="BB249" s="87"/>
      <c r="BC249" s="87"/>
      <c r="BD249" s="92"/>
      <c r="BE249" s="89"/>
      <c r="BF249" s="87"/>
      <c r="BG249" s="87"/>
      <c r="BH249" s="87"/>
    </row>
    <row r="250" spans="1:60" hidden="1" x14ac:dyDescent="0.2">
      <c r="A250" s="94"/>
      <c r="B250" s="90"/>
      <c r="C250" s="91"/>
      <c r="D250" s="88"/>
      <c r="E250" s="87"/>
      <c r="F250" s="87"/>
      <c r="G250" s="87"/>
      <c r="H250" s="87"/>
      <c r="I250" s="87"/>
      <c r="J250" s="87"/>
      <c r="K250" s="87"/>
      <c r="L250" s="87"/>
      <c r="M250" s="87"/>
      <c r="N250" s="87"/>
      <c r="O250" s="87"/>
      <c r="P250" s="87"/>
      <c r="Q250" s="92"/>
      <c r="R250" s="89"/>
      <c r="S250" s="87"/>
      <c r="T250" s="88"/>
      <c r="U250" s="87"/>
      <c r="V250" s="87"/>
      <c r="W250" s="87"/>
      <c r="X250" s="87"/>
      <c r="Y250" s="87"/>
      <c r="Z250" s="88"/>
      <c r="AA250" s="88"/>
      <c r="AB250" s="88"/>
      <c r="AC250" s="88"/>
      <c r="AD250" s="87"/>
      <c r="AE250" s="93"/>
      <c r="AF250" s="89"/>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92"/>
      <c r="BE250" s="89"/>
      <c r="BF250" s="87"/>
      <c r="BG250" s="87"/>
      <c r="BH250" s="87"/>
    </row>
    <row r="251" spans="1:60" hidden="1" x14ac:dyDescent="0.2">
      <c r="A251" s="94"/>
      <c r="B251" s="90"/>
      <c r="C251" s="91"/>
      <c r="D251" s="88"/>
      <c r="E251" s="87"/>
      <c r="F251" s="87"/>
      <c r="G251" s="87"/>
      <c r="H251" s="87"/>
      <c r="I251" s="87"/>
      <c r="J251" s="87"/>
      <c r="K251" s="87"/>
      <c r="L251" s="87"/>
      <c r="M251" s="87"/>
      <c r="N251" s="87"/>
      <c r="O251" s="87"/>
      <c r="P251" s="87"/>
      <c r="Q251" s="92"/>
      <c r="R251" s="89"/>
      <c r="S251" s="87"/>
      <c r="T251" s="88"/>
      <c r="U251" s="87"/>
      <c r="V251" s="87"/>
      <c r="W251" s="87"/>
      <c r="X251" s="87"/>
      <c r="Y251" s="87"/>
      <c r="Z251" s="88"/>
      <c r="AA251" s="88"/>
      <c r="AB251" s="88"/>
      <c r="AC251" s="88"/>
      <c r="AD251" s="87"/>
      <c r="AE251" s="93"/>
      <c r="AF251" s="89"/>
      <c r="AG251" s="87"/>
      <c r="AH251" s="87"/>
      <c r="AI251" s="87"/>
      <c r="AJ251" s="87"/>
      <c r="AK251" s="87"/>
      <c r="AL251" s="87"/>
      <c r="AM251" s="87"/>
      <c r="AN251" s="87"/>
      <c r="AO251" s="87"/>
      <c r="AP251" s="87"/>
      <c r="AQ251" s="87"/>
      <c r="AR251" s="87"/>
      <c r="AS251" s="87"/>
      <c r="AT251" s="87"/>
      <c r="AU251" s="87"/>
      <c r="AV251" s="87"/>
      <c r="AW251" s="87"/>
      <c r="AX251" s="87"/>
      <c r="AY251" s="87"/>
      <c r="AZ251" s="87"/>
      <c r="BA251" s="87"/>
      <c r="BB251" s="87"/>
      <c r="BC251" s="87"/>
      <c r="BD251" s="92"/>
      <c r="BE251" s="89"/>
      <c r="BF251" s="87"/>
      <c r="BG251" s="87"/>
      <c r="BH251" s="87"/>
    </row>
    <row r="252" spans="1:60" hidden="1" x14ac:dyDescent="0.2">
      <c r="A252" s="94"/>
      <c r="B252" s="90"/>
      <c r="C252" s="91"/>
      <c r="D252" s="88"/>
      <c r="E252" s="87"/>
      <c r="F252" s="87"/>
      <c r="G252" s="87"/>
      <c r="H252" s="87"/>
      <c r="I252" s="87"/>
      <c r="J252" s="87"/>
      <c r="K252" s="87"/>
      <c r="L252" s="87"/>
      <c r="M252" s="87"/>
      <c r="N252" s="87"/>
      <c r="O252" s="87"/>
      <c r="P252" s="87"/>
      <c r="Q252" s="92"/>
      <c r="R252" s="89"/>
      <c r="S252" s="87"/>
      <c r="T252" s="88"/>
      <c r="U252" s="87"/>
      <c r="V252" s="87"/>
      <c r="W252" s="87"/>
      <c r="X252" s="87"/>
      <c r="Y252" s="87"/>
      <c r="Z252" s="88"/>
      <c r="AA252" s="88"/>
      <c r="AB252" s="88"/>
      <c r="AC252" s="88"/>
      <c r="AD252" s="87"/>
      <c r="AE252" s="93"/>
      <c r="AF252" s="89"/>
      <c r="AG252" s="87"/>
      <c r="AH252" s="87"/>
      <c r="AI252" s="87"/>
      <c r="AJ252" s="87"/>
      <c r="AK252" s="87"/>
      <c r="AL252" s="87"/>
      <c r="AM252" s="87"/>
      <c r="AN252" s="87"/>
      <c r="AO252" s="87"/>
      <c r="AP252" s="87"/>
      <c r="AQ252" s="87"/>
      <c r="AR252" s="87"/>
      <c r="AS252" s="87"/>
      <c r="AT252" s="87"/>
      <c r="AU252" s="87"/>
      <c r="AV252" s="87"/>
      <c r="AW252" s="87"/>
      <c r="AX252" s="87"/>
      <c r="AY252" s="87"/>
      <c r="AZ252" s="87"/>
      <c r="BA252" s="87"/>
      <c r="BB252" s="87"/>
      <c r="BC252" s="87"/>
      <c r="BD252" s="92"/>
      <c r="BE252" s="89"/>
      <c r="BF252" s="87"/>
      <c r="BG252" s="87"/>
      <c r="BH252" s="87"/>
    </row>
    <row r="253" spans="1:60" hidden="1" x14ac:dyDescent="0.2">
      <c r="A253" s="94"/>
      <c r="B253" s="90"/>
      <c r="C253" s="91"/>
      <c r="D253" s="88"/>
      <c r="E253" s="87"/>
      <c r="F253" s="87"/>
      <c r="G253" s="87"/>
      <c r="H253" s="87"/>
      <c r="I253" s="87"/>
      <c r="J253" s="87"/>
      <c r="K253" s="87"/>
      <c r="L253" s="87"/>
      <c r="M253" s="87"/>
      <c r="N253" s="87"/>
      <c r="O253" s="87"/>
      <c r="P253" s="87"/>
      <c r="Q253" s="92"/>
      <c r="R253" s="89"/>
      <c r="S253" s="87"/>
      <c r="T253" s="88"/>
      <c r="U253" s="87"/>
      <c r="V253" s="87"/>
      <c r="W253" s="87"/>
      <c r="X253" s="87"/>
      <c r="Y253" s="87"/>
      <c r="Z253" s="88"/>
      <c r="AA253" s="88"/>
      <c r="AB253" s="88"/>
      <c r="AC253" s="88"/>
      <c r="AD253" s="87"/>
      <c r="AE253" s="93"/>
      <c r="AF253" s="89"/>
      <c r="AG253" s="87"/>
      <c r="AH253" s="87"/>
      <c r="AI253" s="87"/>
      <c r="AJ253" s="87"/>
      <c r="AK253" s="87"/>
      <c r="AL253" s="87"/>
      <c r="AM253" s="87"/>
      <c r="AN253" s="87"/>
      <c r="AO253" s="87"/>
      <c r="AP253" s="87"/>
      <c r="AQ253" s="87"/>
      <c r="AR253" s="87"/>
      <c r="AS253" s="87"/>
      <c r="AT253" s="87"/>
      <c r="AU253" s="87"/>
      <c r="AV253" s="87"/>
      <c r="AW253" s="87"/>
      <c r="AX253" s="87"/>
      <c r="AY253" s="87"/>
      <c r="AZ253" s="87"/>
      <c r="BA253" s="87"/>
      <c r="BB253" s="87"/>
      <c r="BC253" s="87"/>
      <c r="BD253" s="92"/>
      <c r="BE253" s="89"/>
      <c r="BF253" s="87"/>
      <c r="BG253" s="87"/>
      <c r="BH253" s="87"/>
    </row>
    <row r="254" spans="1:60" hidden="1" x14ac:dyDescent="0.2">
      <c r="A254" s="94"/>
      <c r="B254" s="90"/>
      <c r="C254" s="91"/>
      <c r="D254" s="88"/>
      <c r="E254" s="87"/>
      <c r="F254" s="87"/>
      <c r="G254" s="87"/>
      <c r="H254" s="87"/>
      <c r="I254" s="87"/>
      <c r="J254" s="87"/>
      <c r="K254" s="87"/>
      <c r="L254" s="87"/>
      <c r="M254" s="87"/>
      <c r="N254" s="87"/>
      <c r="O254" s="87"/>
      <c r="P254" s="87"/>
      <c r="Q254" s="92"/>
      <c r="R254" s="89"/>
      <c r="S254" s="87"/>
      <c r="T254" s="88"/>
      <c r="U254" s="87"/>
      <c r="V254" s="87"/>
      <c r="W254" s="87"/>
      <c r="X254" s="87"/>
      <c r="Y254" s="87"/>
      <c r="Z254" s="88"/>
      <c r="AA254" s="88"/>
      <c r="AB254" s="88"/>
      <c r="AC254" s="88"/>
      <c r="AD254" s="87"/>
      <c r="AE254" s="93"/>
      <c r="AF254" s="89"/>
      <c r="AG254" s="87"/>
      <c r="AH254" s="87"/>
      <c r="AI254" s="87"/>
      <c r="AJ254" s="87"/>
      <c r="AK254" s="87"/>
      <c r="AL254" s="87"/>
      <c r="AM254" s="87"/>
      <c r="AN254" s="87"/>
      <c r="AO254" s="87"/>
      <c r="AP254" s="87"/>
      <c r="AQ254" s="87"/>
      <c r="AR254" s="87"/>
      <c r="AS254" s="87"/>
      <c r="AT254" s="87"/>
      <c r="AU254" s="87"/>
      <c r="AV254" s="87"/>
      <c r="AW254" s="87"/>
      <c r="AX254" s="87"/>
      <c r="AY254" s="87"/>
      <c r="AZ254" s="87"/>
      <c r="BA254" s="87"/>
      <c r="BB254" s="87"/>
      <c r="BC254" s="87"/>
      <c r="BD254" s="92"/>
      <c r="BE254" s="89"/>
      <c r="BF254" s="87"/>
      <c r="BG254" s="87"/>
      <c r="BH254" s="87"/>
    </row>
    <row r="255" spans="1:60" hidden="1" x14ac:dyDescent="0.2">
      <c r="A255" s="94"/>
      <c r="B255" s="90"/>
      <c r="C255" s="91"/>
      <c r="D255" s="88"/>
      <c r="E255" s="87"/>
      <c r="F255" s="87"/>
      <c r="G255" s="87"/>
      <c r="H255" s="87"/>
      <c r="I255" s="87"/>
      <c r="J255" s="87"/>
      <c r="K255" s="87"/>
      <c r="L255" s="87"/>
      <c r="M255" s="87"/>
      <c r="N255" s="87"/>
      <c r="O255" s="87"/>
      <c r="P255" s="87"/>
      <c r="Q255" s="92"/>
      <c r="R255" s="89"/>
      <c r="S255" s="87"/>
      <c r="T255" s="88"/>
      <c r="U255" s="87"/>
      <c r="V255" s="87"/>
      <c r="W255" s="87"/>
      <c r="X255" s="87"/>
      <c r="Y255" s="87"/>
      <c r="Z255" s="88"/>
      <c r="AA255" s="88"/>
      <c r="AB255" s="88"/>
      <c r="AC255" s="88"/>
      <c r="AD255" s="87"/>
      <c r="AE255" s="93"/>
      <c r="AF255" s="89"/>
      <c r="AG255" s="87"/>
      <c r="AH255" s="87"/>
      <c r="AI255" s="87"/>
      <c r="AJ255" s="87"/>
      <c r="AK255" s="87"/>
      <c r="AL255" s="87"/>
      <c r="AM255" s="87"/>
      <c r="AN255" s="87"/>
      <c r="AO255" s="87"/>
      <c r="AP255" s="87"/>
      <c r="AQ255" s="87"/>
      <c r="AR255" s="87"/>
      <c r="AS255" s="87"/>
      <c r="AT255" s="87"/>
      <c r="AU255" s="87"/>
      <c r="AV255" s="87"/>
      <c r="AW255" s="87"/>
      <c r="AX255" s="87"/>
      <c r="AY255" s="87"/>
      <c r="AZ255" s="87"/>
      <c r="BA255" s="87"/>
      <c r="BB255" s="87"/>
      <c r="BC255" s="87"/>
      <c r="BD255" s="92"/>
      <c r="BE255" s="89"/>
      <c r="BF255" s="87"/>
      <c r="BG255" s="87"/>
      <c r="BH255" s="87"/>
    </row>
    <row r="256" spans="1:60" hidden="1" x14ac:dyDescent="0.2">
      <c r="A256" s="94"/>
      <c r="B256" s="90"/>
      <c r="C256" s="91"/>
      <c r="D256" s="88"/>
      <c r="E256" s="87"/>
      <c r="F256" s="87"/>
      <c r="G256" s="87"/>
      <c r="H256" s="87"/>
      <c r="I256" s="87"/>
      <c r="J256" s="87"/>
      <c r="K256" s="87"/>
      <c r="L256" s="87"/>
      <c r="M256" s="87"/>
      <c r="N256" s="87"/>
      <c r="O256" s="87"/>
      <c r="P256" s="87"/>
      <c r="Q256" s="92"/>
      <c r="R256" s="89"/>
      <c r="S256" s="87"/>
      <c r="T256" s="88"/>
      <c r="U256" s="87"/>
      <c r="V256" s="87"/>
      <c r="W256" s="87"/>
      <c r="X256" s="87"/>
      <c r="Y256" s="87"/>
      <c r="Z256" s="88"/>
      <c r="AA256" s="88"/>
      <c r="AB256" s="88"/>
      <c r="AC256" s="88"/>
      <c r="AD256" s="87"/>
      <c r="AE256" s="93"/>
      <c r="AF256" s="89"/>
      <c r="AG256" s="87"/>
      <c r="AH256" s="87"/>
      <c r="AI256" s="87"/>
      <c r="AJ256" s="87"/>
      <c r="AK256" s="87"/>
      <c r="AL256" s="87"/>
      <c r="AM256" s="87"/>
      <c r="AN256" s="87"/>
      <c r="AO256" s="87"/>
      <c r="AP256" s="87"/>
      <c r="AQ256" s="87"/>
      <c r="AR256" s="87"/>
      <c r="AS256" s="87"/>
      <c r="AT256" s="87"/>
      <c r="AU256" s="87"/>
      <c r="AV256" s="87"/>
      <c r="AW256" s="87"/>
      <c r="AX256" s="87"/>
      <c r="AY256" s="87"/>
      <c r="AZ256" s="87"/>
      <c r="BA256" s="87"/>
      <c r="BB256" s="87"/>
      <c r="BC256" s="87"/>
      <c r="BD256" s="92"/>
      <c r="BE256" s="89"/>
      <c r="BF256" s="87"/>
      <c r="BG256" s="87"/>
      <c r="BH256" s="87"/>
    </row>
    <row r="257" spans="1:60" hidden="1" x14ac:dyDescent="0.2">
      <c r="A257" s="94"/>
      <c r="B257" s="90"/>
      <c r="C257" s="91"/>
      <c r="D257" s="88"/>
      <c r="E257" s="87"/>
      <c r="F257" s="87"/>
      <c r="G257" s="87"/>
      <c r="H257" s="87"/>
      <c r="I257" s="87"/>
      <c r="J257" s="87"/>
      <c r="K257" s="87"/>
      <c r="L257" s="87"/>
      <c r="M257" s="87"/>
      <c r="N257" s="87"/>
      <c r="O257" s="87"/>
      <c r="P257" s="87"/>
      <c r="Q257" s="92"/>
      <c r="R257" s="89"/>
      <c r="S257" s="87"/>
      <c r="T257" s="88"/>
      <c r="U257" s="87"/>
      <c r="V257" s="87"/>
      <c r="W257" s="87"/>
      <c r="X257" s="87"/>
      <c r="Y257" s="87"/>
      <c r="Z257" s="88"/>
      <c r="AA257" s="88"/>
      <c r="AB257" s="88"/>
      <c r="AC257" s="88"/>
      <c r="AD257" s="87"/>
      <c r="AE257" s="93"/>
      <c r="AF257" s="89"/>
      <c r="AG257" s="87"/>
      <c r="AH257" s="87"/>
      <c r="AI257" s="87"/>
      <c r="AJ257" s="87"/>
      <c r="AK257" s="87"/>
      <c r="AL257" s="87"/>
      <c r="AM257" s="87"/>
      <c r="AN257" s="87"/>
      <c r="AO257" s="87"/>
      <c r="AP257" s="87"/>
      <c r="AQ257" s="87"/>
      <c r="AR257" s="87"/>
      <c r="AS257" s="87"/>
      <c r="AT257" s="87"/>
      <c r="AU257" s="87"/>
      <c r="AV257" s="87"/>
      <c r="AW257" s="87"/>
      <c r="AX257" s="87"/>
      <c r="AY257" s="87"/>
      <c r="AZ257" s="87"/>
      <c r="BA257" s="87"/>
      <c r="BB257" s="87"/>
      <c r="BC257" s="87"/>
      <c r="BD257" s="92"/>
      <c r="BE257" s="89"/>
      <c r="BF257" s="87"/>
      <c r="BG257" s="87"/>
      <c r="BH257" s="87"/>
    </row>
    <row r="258" spans="1:60" hidden="1" x14ac:dyDescent="0.2">
      <c r="A258" s="94"/>
      <c r="B258" s="90"/>
      <c r="C258" s="91"/>
      <c r="D258" s="88"/>
      <c r="E258" s="87"/>
      <c r="F258" s="87"/>
      <c r="G258" s="87"/>
      <c r="H258" s="87"/>
      <c r="I258" s="87"/>
      <c r="J258" s="87"/>
      <c r="K258" s="87"/>
      <c r="L258" s="87"/>
      <c r="M258" s="87"/>
      <c r="N258" s="87"/>
      <c r="O258" s="87"/>
      <c r="P258" s="87"/>
      <c r="Q258" s="92"/>
      <c r="R258" s="89"/>
      <c r="S258" s="87"/>
      <c r="T258" s="88"/>
      <c r="U258" s="87"/>
      <c r="V258" s="87"/>
      <c r="W258" s="87"/>
      <c r="X258" s="87"/>
      <c r="Y258" s="87"/>
      <c r="Z258" s="88"/>
      <c r="AA258" s="88"/>
      <c r="AB258" s="88"/>
      <c r="AC258" s="88"/>
      <c r="AD258" s="87"/>
      <c r="AE258" s="93"/>
      <c r="AF258" s="89"/>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92"/>
      <c r="BE258" s="89"/>
      <c r="BF258" s="87"/>
      <c r="BG258" s="87"/>
      <c r="BH258" s="87"/>
    </row>
    <row r="259" spans="1:60" hidden="1" x14ac:dyDescent="0.2">
      <c r="A259" s="94"/>
      <c r="B259" s="90"/>
      <c r="C259" s="91"/>
      <c r="D259" s="88"/>
      <c r="E259" s="87"/>
      <c r="F259" s="87"/>
      <c r="G259" s="87"/>
      <c r="H259" s="87"/>
      <c r="I259" s="87"/>
      <c r="J259" s="87"/>
      <c r="K259" s="87"/>
      <c r="L259" s="87"/>
      <c r="M259" s="87"/>
      <c r="N259" s="87"/>
      <c r="O259" s="87"/>
      <c r="P259" s="87"/>
      <c r="Q259" s="92"/>
      <c r="R259" s="89"/>
      <c r="S259" s="87"/>
      <c r="T259" s="88"/>
      <c r="U259" s="87"/>
      <c r="V259" s="87"/>
      <c r="W259" s="87"/>
      <c r="X259" s="87"/>
      <c r="Y259" s="87"/>
      <c r="Z259" s="88"/>
      <c r="AA259" s="88"/>
      <c r="AB259" s="88"/>
      <c r="AC259" s="88"/>
      <c r="AD259" s="87"/>
      <c r="AE259" s="93"/>
      <c r="AF259" s="89"/>
      <c r="AG259" s="87"/>
      <c r="AH259" s="87"/>
      <c r="AI259" s="87"/>
      <c r="AJ259" s="87"/>
      <c r="AK259" s="87"/>
      <c r="AL259" s="87"/>
      <c r="AM259" s="87"/>
      <c r="AN259" s="87"/>
      <c r="AO259" s="87"/>
      <c r="AP259" s="87"/>
      <c r="AQ259" s="87"/>
      <c r="AR259" s="87"/>
      <c r="AS259" s="87"/>
      <c r="AT259" s="87"/>
      <c r="AU259" s="87"/>
      <c r="AV259" s="87"/>
      <c r="AW259" s="87"/>
      <c r="AX259" s="87"/>
      <c r="AY259" s="87"/>
      <c r="AZ259" s="87"/>
      <c r="BA259" s="87"/>
      <c r="BB259" s="87"/>
      <c r="BC259" s="87"/>
      <c r="BD259" s="92"/>
      <c r="BE259" s="89"/>
      <c r="BF259" s="87"/>
      <c r="BG259" s="87"/>
      <c r="BH259" s="87"/>
    </row>
    <row r="260" spans="1:60" hidden="1" x14ac:dyDescent="0.2">
      <c r="A260" s="94"/>
      <c r="B260" s="90"/>
      <c r="C260" s="91"/>
      <c r="D260" s="88"/>
      <c r="E260" s="87"/>
      <c r="F260" s="87"/>
      <c r="G260" s="87"/>
      <c r="H260" s="87"/>
      <c r="I260" s="87"/>
      <c r="J260" s="87"/>
      <c r="K260" s="87"/>
      <c r="L260" s="87"/>
      <c r="M260" s="87"/>
      <c r="N260" s="87"/>
      <c r="O260" s="87"/>
      <c r="P260" s="87"/>
      <c r="Q260" s="92"/>
      <c r="R260" s="89"/>
      <c r="S260" s="87"/>
      <c r="T260" s="88"/>
      <c r="U260" s="87"/>
      <c r="V260" s="87"/>
      <c r="W260" s="87"/>
      <c r="X260" s="87"/>
      <c r="Y260" s="87"/>
      <c r="Z260" s="88"/>
      <c r="AA260" s="88"/>
      <c r="AB260" s="88"/>
      <c r="AC260" s="88"/>
      <c r="AD260" s="87"/>
      <c r="AE260" s="93"/>
      <c r="AF260" s="89"/>
      <c r="AG260" s="87"/>
      <c r="AH260" s="87"/>
      <c r="AI260" s="87"/>
      <c r="AJ260" s="87"/>
      <c r="AK260" s="87"/>
      <c r="AL260" s="87"/>
      <c r="AM260" s="87"/>
      <c r="AN260" s="87"/>
      <c r="AO260" s="87"/>
      <c r="AP260" s="87"/>
      <c r="AQ260" s="87"/>
      <c r="AR260" s="87"/>
      <c r="AS260" s="87"/>
      <c r="AT260" s="87"/>
      <c r="AU260" s="87"/>
      <c r="AV260" s="87"/>
      <c r="AW260" s="87"/>
      <c r="AX260" s="87"/>
      <c r="AY260" s="87"/>
      <c r="AZ260" s="87"/>
      <c r="BA260" s="87"/>
      <c r="BB260" s="87"/>
      <c r="BC260" s="87"/>
      <c r="BD260" s="92"/>
      <c r="BE260" s="89"/>
      <c r="BF260" s="87"/>
      <c r="BG260" s="87"/>
      <c r="BH260" s="87"/>
    </row>
    <row r="261" spans="1:60" hidden="1" x14ac:dyDescent="0.2">
      <c r="A261" s="94"/>
      <c r="B261" s="90"/>
      <c r="C261" s="91"/>
      <c r="D261" s="88"/>
      <c r="E261" s="87"/>
      <c r="F261" s="87"/>
      <c r="G261" s="87"/>
      <c r="H261" s="87"/>
      <c r="I261" s="87"/>
      <c r="J261" s="87"/>
      <c r="K261" s="87"/>
      <c r="L261" s="87"/>
      <c r="M261" s="87"/>
      <c r="N261" s="87"/>
      <c r="O261" s="87"/>
      <c r="P261" s="87"/>
      <c r="Q261" s="92"/>
      <c r="R261" s="89"/>
      <c r="S261" s="87"/>
      <c r="T261" s="88"/>
      <c r="U261" s="87"/>
      <c r="V261" s="87"/>
      <c r="W261" s="87"/>
      <c r="X261" s="87"/>
      <c r="Y261" s="87"/>
      <c r="Z261" s="88"/>
      <c r="AA261" s="88"/>
      <c r="AB261" s="88"/>
      <c r="AC261" s="88"/>
      <c r="AD261" s="87"/>
      <c r="AE261" s="93"/>
      <c r="AF261" s="89"/>
      <c r="AG261" s="87"/>
      <c r="AH261" s="87"/>
      <c r="AI261" s="87"/>
      <c r="AJ261" s="87"/>
      <c r="AK261" s="87"/>
      <c r="AL261" s="87"/>
      <c r="AM261" s="87"/>
      <c r="AN261" s="87"/>
      <c r="AO261" s="87"/>
      <c r="AP261" s="87"/>
      <c r="AQ261" s="87"/>
      <c r="AR261" s="87"/>
      <c r="AS261" s="87"/>
      <c r="AT261" s="87"/>
      <c r="AU261" s="87"/>
      <c r="AV261" s="87"/>
      <c r="AW261" s="87"/>
      <c r="AX261" s="87"/>
      <c r="AY261" s="87"/>
      <c r="AZ261" s="87"/>
      <c r="BA261" s="87"/>
      <c r="BB261" s="87"/>
      <c r="BC261" s="87"/>
      <c r="BD261" s="92"/>
      <c r="BE261" s="89"/>
      <c r="BF261" s="87"/>
      <c r="BG261" s="87"/>
      <c r="BH261" s="87"/>
    </row>
    <row r="262" spans="1:60" hidden="1" x14ac:dyDescent="0.2">
      <c r="A262" s="94"/>
      <c r="B262" s="90"/>
      <c r="C262" s="91"/>
      <c r="D262" s="88"/>
      <c r="E262" s="87"/>
      <c r="F262" s="87"/>
      <c r="G262" s="87"/>
      <c r="H262" s="87"/>
      <c r="I262" s="87"/>
      <c r="J262" s="87"/>
      <c r="K262" s="87"/>
      <c r="L262" s="87"/>
      <c r="M262" s="87"/>
      <c r="N262" s="87"/>
      <c r="O262" s="87"/>
      <c r="P262" s="87"/>
      <c r="Q262" s="92"/>
      <c r="R262" s="89"/>
      <c r="S262" s="87"/>
      <c r="T262" s="88"/>
      <c r="U262" s="87"/>
      <c r="V262" s="87"/>
      <c r="W262" s="87"/>
      <c r="X262" s="87"/>
      <c r="Y262" s="87"/>
      <c r="Z262" s="88"/>
      <c r="AA262" s="88"/>
      <c r="AB262" s="88"/>
      <c r="AC262" s="88"/>
      <c r="AD262" s="87"/>
      <c r="AE262" s="93"/>
      <c r="AF262" s="89"/>
      <c r="AG262" s="87"/>
      <c r="AH262" s="87"/>
      <c r="AI262" s="87"/>
      <c r="AJ262" s="87"/>
      <c r="AK262" s="87"/>
      <c r="AL262" s="87"/>
      <c r="AM262" s="87"/>
      <c r="AN262" s="87"/>
      <c r="AO262" s="87"/>
      <c r="AP262" s="87"/>
      <c r="AQ262" s="87"/>
      <c r="AR262" s="87"/>
      <c r="AS262" s="87"/>
      <c r="AT262" s="87"/>
      <c r="AU262" s="87"/>
      <c r="AV262" s="87"/>
      <c r="AW262" s="87"/>
      <c r="AX262" s="87"/>
      <c r="AY262" s="87"/>
      <c r="AZ262" s="87"/>
      <c r="BA262" s="87"/>
      <c r="BB262" s="87"/>
      <c r="BC262" s="87"/>
      <c r="BD262" s="92"/>
      <c r="BE262" s="89"/>
      <c r="BF262" s="87"/>
      <c r="BG262" s="87"/>
      <c r="BH262" s="87"/>
    </row>
    <row r="263" spans="1:60" hidden="1" x14ac:dyDescent="0.2">
      <c r="A263" s="94"/>
      <c r="B263" s="90"/>
      <c r="C263" s="91"/>
      <c r="D263" s="88"/>
      <c r="E263" s="87"/>
      <c r="F263" s="87"/>
      <c r="G263" s="87"/>
      <c r="H263" s="87"/>
      <c r="I263" s="87"/>
      <c r="J263" s="87"/>
      <c r="K263" s="87"/>
      <c r="L263" s="87"/>
      <c r="M263" s="87"/>
      <c r="N263" s="87"/>
      <c r="O263" s="87"/>
      <c r="P263" s="87"/>
      <c r="Q263" s="92"/>
      <c r="R263" s="89"/>
      <c r="S263" s="87"/>
      <c r="T263" s="88"/>
      <c r="U263" s="87"/>
      <c r="V263" s="87"/>
      <c r="W263" s="87"/>
      <c r="X263" s="87"/>
      <c r="Y263" s="87"/>
      <c r="Z263" s="88"/>
      <c r="AA263" s="88"/>
      <c r="AB263" s="88"/>
      <c r="AC263" s="88"/>
      <c r="AD263" s="87"/>
      <c r="AE263" s="93"/>
      <c r="AF263" s="89"/>
      <c r="AG263" s="87"/>
      <c r="AH263" s="87"/>
      <c r="AI263" s="87"/>
      <c r="AJ263" s="87"/>
      <c r="AK263" s="87"/>
      <c r="AL263" s="87"/>
      <c r="AM263" s="87"/>
      <c r="AN263" s="87"/>
      <c r="AO263" s="87"/>
      <c r="AP263" s="87"/>
      <c r="AQ263" s="87"/>
      <c r="AR263" s="87"/>
      <c r="AS263" s="87"/>
      <c r="AT263" s="87"/>
      <c r="AU263" s="87"/>
      <c r="AV263" s="87"/>
      <c r="AW263" s="87"/>
      <c r="AX263" s="87"/>
      <c r="AY263" s="87"/>
      <c r="AZ263" s="87"/>
      <c r="BA263" s="87"/>
      <c r="BB263" s="87"/>
      <c r="BC263" s="87"/>
      <c r="BD263" s="92"/>
      <c r="BE263" s="89"/>
      <c r="BF263" s="87"/>
      <c r="BG263" s="87"/>
      <c r="BH263" s="87"/>
    </row>
    <row r="264" spans="1:60" hidden="1" x14ac:dyDescent="0.2">
      <c r="A264" s="94"/>
      <c r="B264" s="90"/>
      <c r="C264" s="91"/>
      <c r="D264" s="88"/>
      <c r="E264" s="87"/>
      <c r="F264" s="87"/>
      <c r="G264" s="87"/>
      <c r="H264" s="87"/>
      <c r="I264" s="87"/>
      <c r="J264" s="87"/>
      <c r="K264" s="87"/>
      <c r="L264" s="87"/>
      <c r="M264" s="87"/>
      <c r="N264" s="87"/>
      <c r="O264" s="87"/>
      <c r="P264" s="87"/>
      <c r="Q264" s="92"/>
      <c r="R264" s="89"/>
      <c r="S264" s="87"/>
      <c r="T264" s="88"/>
      <c r="U264" s="87"/>
      <c r="V264" s="87"/>
      <c r="W264" s="87"/>
      <c r="X264" s="87"/>
      <c r="Y264" s="87"/>
      <c r="Z264" s="88"/>
      <c r="AA264" s="88"/>
      <c r="AB264" s="88"/>
      <c r="AC264" s="88"/>
      <c r="AD264" s="87"/>
      <c r="AE264" s="93"/>
      <c r="AF264" s="89"/>
      <c r="AG264" s="87"/>
      <c r="AH264" s="87"/>
      <c r="AI264" s="87"/>
      <c r="AJ264" s="87"/>
      <c r="AK264" s="87"/>
      <c r="AL264" s="87"/>
      <c r="AM264" s="87"/>
      <c r="AN264" s="87"/>
      <c r="AO264" s="87"/>
      <c r="AP264" s="87"/>
      <c r="AQ264" s="87"/>
      <c r="AR264" s="87"/>
      <c r="AS264" s="87"/>
      <c r="AT264" s="87"/>
      <c r="AU264" s="87"/>
      <c r="AV264" s="87"/>
      <c r="AW264" s="87"/>
      <c r="AX264" s="87"/>
      <c r="AY264" s="87"/>
      <c r="AZ264" s="87"/>
      <c r="BA264" s="87"/>
      <c r="BB264" s="87"/>
      <c r="BC264" s="87"/>
      <c r="BD264" s="92"/>
      <c r="BE264" s="89"/>
      <c r="BF264" s="87"/>
      <c r="BG264" s="87"/>
      <c r="BH264" s="87"/>
    </row>
    <row r="265" spans="1:60" hidden="1" x14ac:dyDescent="0.2">
      <c r="A265" s="94"/>
      <c r="B265" s="90"/>
      <c r="C265" s="91"/>
      <c r="D265" s="88"/>
      <c r="E265" s="87"/>
      <c r="F265" s="87"/>
      <c r="G265" s="87"/>
      <c r="H265" s="87"/>
      <c r="I265" s="87"/>
      <c r="J265" s="87"/>
      <c r="K265" s="87"/>
      <c r="L265" s="87"/>
      <c r="M265" s="87"/>
      <c r="N265" s="87"/>
      <c r="O265" s="87"/>
      <c r="P265" s="87"/>
      <c r="Q265" s="92"/>
      <c r="R265" s="89"/>
      <c r="S265" s="87"/>
      <c r="T265" s="88"/>
      <c r="U265" s="87"/>
      <c r="V265" s="87"/>
      <c r="W265" s="87"/>
      <c r="X265" s="87"/>
      <c r="Y265" s="87"/>
      <c r="Z265" s="88"/>
      <c r="AA265" s="88"/>
      <c r="AB265" s="88"/>
      <c r="AC265" s="88"/>
      <c r="AD265" s="87"/>
      <c r="AE265" s="93"/>
      <c r="AF265" s="89"/>
      <c r="AG265" s="87"/>
      <c r="AH265" s="87"/>
      <c r="AI265" s="87"/>
      <c r="AJ265" s="87"/>
      <c r="AK265" s="87"/>
      <c r="AL265" s="87"/>
      <c r="AM265" s="87"/>
      <c r="AN265" s="87"/>
      <c r="AO265" s="87"/>
      <c r="AP265" s="87"/>
      <c r="AQ265" s="87"/>
      <c r="AR265" s="87"/>
      <c r="AS265" s="87"/>
      <c r="AT265" s="87"/>
      <c r="AU265" s="87"/>
      <c r="AV265" s="87"/>
      <c r="AW265" s="87"/>
      <c r="AX265" s="87"/>
      <c r="AY265" s="87"/>
      <c r="AZ265" s="87"/>
      <c r="BA265" s="87"/>
      <c r="BB265" s="87"/>
      <c r="BC265" s="87"/>
      <c r="BD265" s="92"/>
      <c r="BE265" s="89"/>
      <c r="BF265" s="87"/>
      <c r="BG265" s="87"/>
      <c r="BH265" s="87"/>
    </row>
    <row r="266" spans="1:60" hidden="1" x14ac:dyDescent="0.2">
      <c r="A266" s="94"/>
      <c r="B266" s="90"/>
      <c r="C266" s="91"/>
      <c r="D266" s="88"/>
      <c r="E266" s="87"/>
      <c r="F266" s="87"/>
      <c r="G266" s="87"/>
      <c r="H266" s="87"/>
      <c r="I266" s="87"/>
      <c r="J266" s="87"/>
      <c r="K266" s="87"/>
      <c r="L266" s="87"/>
      <c r="M266" s="87"/>
      <c r="N266" s="87"/>
      <c r="O266" s="87"/>
      <c r="P266" s="87"/>
      <c r="Q266" s="92"/>
      <c r="R266" s="89"/>
      <c r="S266" s="87"/>
      <c r="T266" s="88"/>
      <c r="U266" s="87"/>
      <c r="V266" s="87"/>
      <c r="W266" s="87"/>
      <c r="X266" s="87"/>
      <c r="Y266" s="87"/>
      <c r="Z266" s="88"/>
      <c r="AA266" s="88"/>
      <c r="AB266" s="88"/>
      <c r="AC266" s="88"/>
      <c r="AD266" s="87"/>
      <c r="AE266" s="93"/>
      <c r="AF266" s="89"/>
      <c r="AG266" s="87"/>
      <c r="AH266" s="87"/>
      <c r="AI266" s="87"/>
      <c r="AJ266" s="87"/>
      <c r="AK266" s="87"/>
      <c r="AL266" s="87"/>
      <c r="AM266" s="87"/>
      <c r="AN266" s="87"/>
      <c r="AO266" s="87"/>
      <c r="AP266" s="87"/>
      <c r="AQ266" s="87"/>
      <c r="AR266" s="87"/>
      <c r="AS266" s="87"/>
      <c r="AT266" s="87"/>
      <c r="AU266" s="87"/>
      <c r="AV266" s="87"/>
      <c r="AW266" s="87"/>
      <c r="AX266" s="87"/>
      <c r="AY266" s="87"/>
      <c r="AZ266" s="87"/>
      <c r="BA266" s="87"/>
      <c r="BB266" s="87"/>
      <c r="BC266" s="87"/>
      <c r="BD266" s="92"/>
      <c r="BE266" s="89"/>
      <c r="BF266" s="87"/>
      <c r="BG266" s="87"/>
      <c r="BH266" s="87"/>
    </row>
    <row r="267" spans="1:60" hidden="1" x14ac:dyDescent="0.2">
      <c r="A267" s="94"/>
      <c r="B267" s="90"/>
      <c r="C267" s="91"/>
      <c r="D267" s="88"/>
      <c r="E267" s="87"/>
      <c r="F267" s="87"/>
      <c r="G267" s="87"/>
      <c r="H267" s="87"/>
      <c r="I267" s="87"/>
      <c r="J267" s="87"/>
      <c r="K267" s="87"/>
      <c r="L267" s="87"/>
      <c r="M267" s="87"/>
      <c r="N267" s="87"/>
      <c r="O267" s="87"/>
      <c r="P267" s="87"/>
      <c r="Q267" s="92"/>
      <c r="R267" s="89"/>
      <c r="S267" s="87"/>
      <c r="T267" s="88"/>
      <c r="U267" s="87"/>
      <c r="V267" s="87"/>
      <c r="W267" s="87"/>
      <c r="X267" s="87"/>
      <c r="Y267" s="87"/>
      <c r="Z267" s="88"/>
      <c r="AA267" s="88"/>
      <c r="AB267" s="88"/>
      <c r="AC267" s="88"/>
      <c r="AD267" s="87"/>
      <c r="AE267" s="93"/>
      <c r="AF267" s="89"/>
      <c r="AG267" s="87"/>
      <c r="AH267" s="87"/>
      <c r="AI267" s="87"/>
      <c r="AJ267" s="87"/>
      <c r="AK267" s="87"/>
      <c r="AL267" s="87"/>
      <c r="AM267" s="87"/>
      <c r="AN267" s="87"/>
      <c r="AO267" s="87"/>
      <c r="AP267" s="87"/>
      <c r="AQ267" s="87"/>
      <c r="AR267" s="87"/>
      <c r="AS267" s="87"/>
      <c r="AT267" s="87"/>
      <c r="AU267" s="87"/>
      <c r="AV267" s="87"/>
      <c r="AW267" s="87"/>
      <c r="AX267" s="87"/>
      <c r="AY267" s="87"/>
      <c r="AZ267" s="87"/>
      <c r="BA267" s="87"/>
      <c r="BB267" s="87"/>
      <c r="BC267" s="87"/>
      <c r="BD267" s="92"/>
      <c r="BE267" s="89"/>
      <c r="BF267" s="87"/>
      <c r="BG267" s="87"/>
      <c r="BH267" s="87"/>
    </row>
    <row r="268" spans="1:60" hidden="1" x14ac:dyDescent="0.2">
      <c r="A268" s="94"/>
      <c r="B268" s="90"/>
      <c r="C268" s="91"/>
      <c r="D268" s="88"/>
      <c r="E268" s="87"/>
      <c r="F268" s="87"/>
      <c r="G268" s="87"/>
      <c r="H268" s="87"/>
      <c r="I268" s="87"/>
      <c r="J268" s="87"/>
      <c r="K268" s="87"/>
      <c r="L268" s="87"/>
      <c r="M268" s="87"/>
      <c r="N268" s="87"/>
      <c r="O268" s="87"/>
      <c r="P268" s="87"/>
      <c r="Q268" s="92"/>
      <c r="R268" s="89"/>
      <c r="S268" s="87"/>
      <c r="T268" s="88"/>
      <c r="U268" s="87"/>
      <c r="V268" s="87"/>
      <c r="W268" s="87"/>
      <c r="X268" s="87"/>
      <c r="Y268" s="87"/>
      <c r="Z268" s="88"/>
      <c r="AA268" s="88"/>
      <c r="AB268" s="88"/>
      <c r="AC268" s="88"/>
      <c r="AD268" s="87"/>
      <c r="AE268" s="93"/>
      <c r="AF268" s="89"/>
      <c r="AG268" s="87"/>
      <c r="AH268" s="87"/>
      <c r="AI268" s="87"/>
      <c r="AJ268" s="87"/>
      <c r="AK268" s="87"/>
      <c r="AL268" s="87"/>
      <c r="AM268" s="87"/>
      <c r="AN268" s="87"/>
      <c r="AO268" s="87"/>
      <c r="AP268" s="87"/>
      <c r="AQ268" s="87"/>
      <c r="AR268" s="87"/>
      <c r="AS268" s="87"/>
      <c r="AT268" s="87"/>
      <c r="AU268" s="87"/>
      <c r="AV268" s="87"/>
      <c r="AW268" s="87"/>
      <c r="AX268" s="87"/>
      <c r="AY268" s="87"/>
      <c r="AZ268" s="87"/>
      <c r="BA268" s="87"/>
      <c r="BB268" s="87"/>
      <c r="BC268" s="87"/>
      <c r="BD268" s="92"/>
      <c r="BE268" s="89"/>
      <c r="BF268" s="87"/>
      <c r="BG268" s="87"/>
      <c r="BH268" s="87"/>
    </row>
    <row r="269" spans="1:60" hidden="1" x14ac:dyDescent="0.2">
      <c r="A269" s="94"/>
      <c r="B269" s="90"/>
      <c r="C269" s="91"/>
      <c r="D269" s="88"/>
      <c r="E269" s="87"/>
      <c r="F269" s="87"/>
      <c r="G269" s="87"/>
      <c r="H269" s="87"/>
      <c r="I269" s="87"/>
      <c r="J269" s="87"/>
      <c r="K269" s="87"/>
      <c r="L269" s="87"/>
      <c r="M269" s="87"/>
      <c r="N269" s="87"/>
      <c r="O269" s="87"/>
      <c r="P269" s="87"/>
      <c r="Q269" s="92"/>
      <c r="R269" s="89"/>
      <c r="S269" s="87"/>
      <c r="T269" s="88"/>
      <c r="U269" s="87"/>
      <c r="V269" s="87"/>
      <c r="W269" s="87"/>
      <c r="X269" s="87"/>
      <c r="Y269" s="87"/>
      <c r="Z269" s="88"/>
      <c r="AA269" s="88"/>
      <c r="AB269" s="88"/>
      <c r="AC269" s="88"/>
      <c r="AD269" s="87"/>
      <c r="AE269" s="93"/>
      <c r="AF269" s="89"/>
      <c r="AG269" s="87"/>
      <c r="AH269" s="87"/>
      <c r="AI269" s="87"/>
      <c r="AJ269" s="87"/>
      <c r="AK269" s="87"/>
      <c r="AL269" s="87"/>
      <c r="AM269" s="87"/>
      <c r="AN269" s="87"/>
      <c r="AO269" s="87"/>
      <c r="AP269" s="87"/>
      <c r="AQ269" s="87"/>
      <c r="AR269" s="87"/>
      <c r="AS269" s="87"/>
      <c r="AT269" s="87"/>
      <c r="AU269" s="87"/>
      <c r="AV269" s="87"/>
      <c r="AW269" s="87"/>
      <c r="AX269" s="87"/>
      <c r="AY269" s="87"/>
      <c r="AZ269" s="87"/>
      <c r="BA269" s="87"/>
      <c r="BB269" s="87"/>
      <c r="BC269" s="87"/>
      <c r="BD269" s="92"/>
      <c r="BE269" s="89"/>
      <c r="BF269" s="87"/>
      <c r="BG269" s="87"/>
      <c r="BH269" s="87"/>
    </row>
    <row r="270" spans="1:60" hidden="1" x14ac:dyDescent="0.2">
      <c r="A270" s="94"/>
      <c r="B270" s="90"/>
      <c r="C270" s="91"/>
      <c r="D270" s="88"/>
      <c r="E270" s="87"/>
      <c r="F270" s="87"/>
      <c r="G270" s="87"/>
      <c r="H270" s="87"/>
      <c r="I270" s="87"/>
      <c r="J270" s="87"/>
      <c r="K270" s="87"/>
      <c r="L270" s="87"/>
      <c r="M270" s="87"/>
      <c r="N270" s="87"/>
      <c r="O270" s="87"/>
      <c r="P270" s="87"/>
      <c r="Q270" s="92"/>
      <c r="R270" s="89"/>
      <c r="S270" s="87"/>
      <c r="T270" s="88"/>
      <c r="U270" s="87"/>
      <c r="V270" s="87"/>
      <c r="W270" s="87"/>
      <c r="X270" s="87"/>
      <c r="Y270" s="87"/>
      <c r="Z270" s="88"/>
      <c r="AA270" s="88"/>
      <c r="AB270" s="88"/>
      <c r="AC270" s="88"/>
      <c r="AD270" s="87"/>
      <c r="AE270" s="93"/>
      <c r="AF270" s="89"/>
      <c r="AG270" s="87"/>
      <c r="AH270" s="87"/>
      <c r="AI270" s="87"/>
      <c r="AJ270" s="87"/>
      <c r="AK270" s="87"/>
      <c r="AL270" s="87"/>
      <c r="AM270" s="87"/>
      <c r="AN270" s="87"/>
      <c r="AO270" s="87"/>
      <c r="AP270" s="87"/>
      <c r="AQ270" s="87"/>
      <c r="AR270" s="87"/>
      <c r="AS270" s="87"/>
      <c r="AT270" s="87"/>
      <c r="AU270" s="87"/>
      <c r="AV270" s="87"/>
      <c r="AW270" s="87"/>
      <c r="AX270" s="87"/>
      <c r="AY270" s="87"/>
      <c r="AZ270" s="87"/>
      <c r="BA270" s="87"/>
      <c r="BB270" s="87"/>
      <c r="BC270" s="87"/>
      <c r="BD270" s="92"/>
      <c r="BE270" s="89"/>
      <c r="BF270" s="87"/>
      <c r="BG270" s="87"/>
      <c r="BH270" s="87"/>
    </row>
    <row r="271" spans="1:60" hidden="1" x14ac:dyDescent="0.2">
      <c r="A271" s="94"/>
      <c r="B271" s="90"/>
      <c r="C271" s="91"/>
      <c r="D271" s="88"/>
      <c r="E271" s="87"/>
      <c r="F271" s="87"/>
      <c r="G271" s="87"/>
      <c r="H271" s="87"/>
      <c r="I271" s="87"/>
      <c r="J271" s="87"/>
      <c r="K271" s="87"/>
      <c r="L271" s="87"/>
      <c r="M271" s="87"/>
      <c r="N271" s="87"/>
      <c r="O271" s="87"/>
      <c r="P271" s="87"/>
      <c r="Q271" s="92"/>
      <c r="R271" s="89"/>
      <c r="S271" s="87"/>
      <c r="T271" s="88"/>
      <c r="U271" s="87"/>
      <c r="V271" s="87"/>
      <c r="W271" s="87"/>
      <c r="X271" s="87"/>
      <c r="Y271" s="87"/>
      <c r="Z271" s="88"/>
      <c r="AA271" s="88"/>
      <c r="AB271" s="88"/>
      <c r="AC271" s="88"/>
      <c r="AD271" s="87"/>
      <c r="AE271" s="93"/>
      <c r="AF271" s="89"/>
      <c r="AG271" s="87"/>
      <c r="AH271" s="87"/>
      <c r="AI271" s="87"/>
      <c r="AJ271" s="87"/>
      <c r="AK271" s="87"/>
      <c r="AL271" s="87"/>
      <c r="AM271" s="87"/>
      <c r="AN271" s="87"/>
      <c r="AO271" s="87"/>
      <c r="AP271" s="87"/>
      <c r="AQ271" s="87"/>
      <c r="AR271" s="87"/>
      <c r="AS271" s="87"/>
      <c r="AT271" s="87"/>
      <c r="AU271" s="87"/>
      <c r="AV271" s="87"/>
      <c r="AW271" s="87"/>
      <c r="AX271" s="87"/>
      <c r="AY271" s="87"/>
      <c r="AZ271" s="87"/>
      <c r="BA271" s="87"/>
      <c r="BB271" s="87"/>
      <c r="BC271" s="87"/>
      <c r="BD271" s="92"/>
      <c r="BE271" s="89"/>
      <c r="BF271" s="87"/>
      <c r="BG271" s="87"/>
      <c r="BH271" s="87"/>
    </row>
    <row r="272" spans="1:60" hidden="1" x14ac:dyDescent="0.2">
      <c r="A272" s="94"/>
      <c r="B272" s="90"/>
      <c r="C272" s="91"/>
      <c r="D272" s="88"/>
      <c r="E272" s="87"/>
      <c r="F272" s="87"/>
      <c r="G272" s="87"/>
      <c r="H272" s="87"/>
      <c r="I272" s="87"/>
      <c r="J272" s="87"/>
      <c r="K272" s="87"/>
      <c r="L272" s="87"/>
      <c r="M272" s="87"/>
      <c r="N272" s="87"/>
      <c r="O272" s="87"/>
      <c r="P272" s="87"/>
      <c r="Q272" s="92"/>
      <c r="R272" s="89"/>
      <c r="S272" s="87"/>
      <c r="T272" s="88"/>
      <c r="U272" s="87"/>
      <c r="V272" s="87"/>
      <c r="W272" s="87"/>
      <c r="X272" s="87"/>
      <c r="Y272" s="87"/>
      <c r="Z272" s="88"/>
      <c r="AA272" s="88"/>
      <c r="AB272" s="88"/>
      <c r="AC272" s="88"/>
      <c r="AD272" s="87"/>
      <c r="AE272" s="93"/>
      <c r="AF272" s="89"/>
      <c r="AG272" s="87"/>
      <c r="AH272" s="87"/>
      <c r="AI272" s="87"/>
      <c r="AJ272" s="87"/>
      <c r="AK272" s="87"/>
      <c r="AL272" s="87"/>
      <c r="AM272" s="87"/>
      <c r="AN272" s="87"/>
      <c r="AO272" s="87"/>
      <c r="AP272" s="87"/>
      <c r="AQ272" s="87"/>
      <c r="AR272" s="87"/>
      <c r="AS272" s="87"/>
      <c r="AT272" s="87"/>
      <c r="AU272" s="87"/>
      <c r="AV272" s="87"/>
      <c r="AW272" s="87"/>
      <c r="AX272" s="87"/>
      <c r="AY272" s="87"/>
      <c r="AZ272" s="87"/>
      <c r="BA272" s="87"/>
      <c r="BB272" s="87"/>
      <c r="BC272" s="87"/>
      <c r="BD272" s="92"/>
      <c r="BE272" s="89"/>
      <c r="BF272" s="87"/>
      <c r="BG272" s="87"/>
      <c r="BH272" s="87"/>
    </row>
    <row r="273" spans="1:60" hidden="1" x14ac:dyDescent="0.2">
      <c r="A273" s="94"/>
      <c r="B273" s="90"/>
      <c r="C273" s="91"/>
      <c r="D273" s="88"/>
      <c r="E273" s="87"/>
      <c r="F273" s="87"/>
      <c r="G273" s="87"/>
      <c r="H273" s="87"/>
      <c r="I273" s="87"/>
      <c r="J273" s="87"/>
      <c r="K273" s="87"/>
      <c r="L273" s="87"/>
      <c r="M273" s="87"/>
      <c r="N273" s="87"/>
      <c r="O273" s="87"/>
      <c r="P273" s="87"/>
      <c r="Q273" s="92"/>
      <c r="R273" s="89"/>
      <c r="S273" s="87"/>
      <c r="T273" s="88"/>
      <c r="U273" s="87"/>
      <c r="V273" s="87"/>
      <c r="W273" s="87"/>
      <c r="X273" s="87"/>
      <c r="Y273" s="87"/>
      <c r="Z273" s="88"/>
      <c r="AA273" s="88"/>
      <c r="AB273" s="88"/>
      <c r="AC273" s="88"/>
      <c r="AD273" s="87"/>
      <c r="AE273" s="93"/>
      <c r="AF273" s="89"/>
      <c r="AG273" s="87"/>
      <c r="AH273" s="87"/>
      <c r="AI273" s="87"/>
      <c r="AJ273" s="87"/>
      <c r="AK273" s="87"/>
      <c r="AL273" s="87"/>
      <c r="AM273" s="87"/>
      <c r="AN273" s="87"/>
      <c r="AO273" s="87"/>
      <c r="AP273" s="87"/>
      <c r="AQ273" s="87"/>
      <c r="AR273" s="87"/>
      <c r="AS273" s="87"/>
      <c r="AT273" s="87"/>
      <c r="AU273" s="87"/>
      <c r="AV273" s="87"/>
      <c r="AW273" s="87"/>
      <c r="AX273" s="87"/>
      <c r="AY273" s="87"/>
      <c r="AZ273" s="87"/>
      <c r="BA273" s="87"/>
      <c r="BB273" s="87"/>
      <c r="BC273" s="87"/>
      <c r="BD273" s="92"/>
      <c r="BE273" s="89"/>
      <c r="BF273" s="87"/>
      <c r="BG273" s="87"/>
      <c r="BH273" s="87"/>
    </row>
    <row r="274" spans="1:60" hidden="1" x14ac:dyDescent="0.2">
      <c r="A274" s="94"/>
      <c r="B274" s="90"/>
      <c r="C274" s="91"/>
      <c r="D274" s="88"/>
      <c r="E274" s="87"/>
      <c r="F274" s="87"/>
      <c r="G274" s="87"/>
      <c r="H274" s="87"/>
      <c r="I274" s="87"/>
      <c r="J274" s="87"/>
      <c r="K274" s="87"/>
      <c r="L274" s="87"/>
      <c r="M274" s="87"/>
      <c r="N274" s="87"/>
      <c r="O274" s="87"/>
      <c r="P274" s="87"/>
      <c r="Q274" s="92"/>
      <c r="R274" s="89"/>
      <c r="S274" s="87"/>
      <c r="T274" s="88"/>
      <c r="U274" s="87"/>
      <c r="V274" s="87"/>
      <c r="W274" s="87"/>
      <c r="X274" s="87"/>
      <c r="Y274" s="87"/>
      <c r="Z274" s="88"/>
      <c r="AA274" s="88"/>
      <c r="AB274" s="88"/>
      <c r="AC274" s="88"/>
      <c r="AD274" s="87"/>
      <c r="AE274" s="93"/>
      <c r="AF274" s="89"/>
      <c r="AG274" s="87"/>
      <c r="AH274" s="87"/>
      <c r="AI274" s="87"/>
      <c r="AJ274" s="87"/>
      <c r="AK274" s="87"/>
      <c r="AL274" s="87"/>
      <c r="AM274" s="87"/>
      <c r="AN274" s="87"/>
      <c r="AO274" s="87"/>
      <c r="AP274" s="87"/>
      <c r="AQ274" s="87"/>
      <c r="AR274" s="87"/>
      <c r="AS274" s="87"/>
      <c r="AT274" s="87"/>
      <c r="AU274" s="87"/>
      <c r="AV274" s="87"/>
      <c r="AW274" s="87"/>
      <c r="AX274" s="87"/>
      <c r="AY274" s="87"/>
      <c r="AZ274" s="87"/>
      <c r="BA274" s="87"/>
      <c r="BB274" s="87"/>
      <c r="BC274" s="87"/>
      <c r="BD274" s="92"/>
      <c r="BE274" s="89"/>
      <c r="BF274" s="87"/>
      <c r="BG274" s="87"/>
      <c r="BH274" s="87"/>
    </row>
    <row r="275" spans="1:60" hidden="1" x14ac:dyDescent="0.2">
      <c r="A275" s="94"/>
      <c r="B275" s="90"/>
      <c r="C275" s="91"/>
      <c r="D275" s="88"/>
      <c r="E275" s="87"/>
      <c r="F275" s="87"/>
      <c r="G275" s="87"/>
      <c r="H275" s="87"/>
      <c r="I275" s="87"/>
      <c r="J275" s="87"/>
      <c r="K275" s="87"/>
      <c r="L275" s="87"/>
      <c r="M275" s="87"/>
      <c r="N275" s="87"/>
      <c r="O275" s="87"/>
      <c r="P275" s="87"/>
      <c r="Q275" s="92"/>
      <c r="R275" s="89"/>
      <c r="S275" s="87"/>
      <c r="T275" s="88"/>
      <c r="U275" s="87"/>
      <c r="V275" s="87"/>
      <c r="W275" s="87"/>
      <c r="X275" s="87"/>
      <c r="Y275" s="87"/>
      <c r="Z275" s="88"/>
      <c r="AA275" s="88"/>
      <c r="AB275" s="88"/>
      <c r="AC275" s="88"/>
      <c r="AD275" s="87"/>
      <c r="AE275" s="93"/>
      <c r="AF275" s="89"/>
      <c r="AG275" s="87"/>
      <c r="AH275" s="87"/>
      <c r="AI275" s="87"/>
      <c r="AJ275" s="87"/>
      <c r="AK275" s="87"/>
      <c r="AL275" s="87"/>
      <c r="AM275" s="87"/>
      <c r="AN275" s="87"/>
      <c r="AO275" s="87"/>
      <c r="AP275" s="87"/>
      <c r="AQ275" s="87"/>
      <c r="AR275" s="87"/>
      <c r="AS275" s="87"/>
      <c r="AT275" s="87"/>
      <c r="AU275" s="87"/>
      <c r="AV275" s="87"/>
      <c r="AW275" s="87"/>
      <c r="AX275" s="87"/>
      <c r="AY275" s="87"/>
      <c r="AZ275" s="87"/>
      <c r="BA275" s="87"/>
      <c r="BB275" s="87"/>
      <c r="BC275" s="87"/>
      <c r="BD275" s="92"/>
      <c r="BE275" s="89"/>
      <c r="BF275" s="87"/>
      <c r="BG275" s="87"/>
      <c r="BH275" s="87"/>
    </row>
    <row r="276" spans="1:60" hidden="1" x14ac:dyDescent="0.2">
      <c r="A276" s="94"/>
      <c r="B276" s="90"/>
      <c r="C276" s="91"/>
      <c r="D276" s="88"/>
      <c r="E276" s="87"/>
      <c r="F276" s="87"/>
      <c r="G276" s="87"/>
      <c r="H276" s="87"/>
      <c r="I276" s="87"/>
      <c r="J276" s="87"/>
      <c r="K276" s="87"/>
      <c r="L276" s="87"/>
      <c r="M276" s="87"/>
      <c r="N276" s="87"/>
      <c r="O276" s="87"/>
      <c r="P276" s="87"/>
      <c r="Q276" s="92"/>
      <c r="R276" s="89"/>
      <c r="S276" s="87"/>
      <c r="T276" s="88"/>
      <c r="U276" s="87"/>
      <c r="V276" s="87"/>
      <c r="W276" s="87"/>
      <c r="X276" s="87"/>
      <c r="Y276" s="87"/>
      <c r="Z276" s="88"/>
      <c r="AA276" s="88"/>
      <c r="AB276" s="88"/>
      <c r="AC276" s="88"/>
      <c r="AD276" s="87"/>
      <c r="AE276" s="93"/>
      <c r="AF276" s="89"/>
      <c r="AG276" s="87"/>
      <c r="AH276" s="87"/>
      <c r="AI276" s="87"/>
      <c r="AJ276" s="87"/>
      <c r="AK276" s="87"/>
      <c r="AL276" s="87"/>
      <c r="AM276" s="87"/>
      <c r="AN276" s="87"/>
      <c r="AO276" s="87"/>
      <c r="AP276" s="87"/>
      <c r="AQ276" s="87"/>
      <c r="AR276" s="87"/>
      <c r="AS276" s="87"/>
      <c r="AT276" s="87"/>
      <c r="AU276" s="87"/>
      <c r="AV276" s="87"/>
      <c r="AW276" s="87"/>
      <c r="AX276" s="87"/>
      <c r="AY276" s="87"/>
      <c r="AZ276" s="87"/>
      <c r="BA276" s="87"/>
      <c r="BB276" s="87"/>
      <c r="BC276" s="87"/>
      <c r="BD276" s="92"/>
      <c r="BE276" s="89"/>
      <c r="BF276" s="87"/>
      <c r="BG276" s="87"/>
      <c r="BH276" s="87"/>
    </row>
    <row r="277" spans="1:60" hidden="1" x14ac:dyDescent="0.2">
      <c r="A277" s="94"/>
      <c r="B277" s="90"/>
      <c r="C277" s="91"/>
      <c r="D277" s="88"/>
      <c r="E277" s="87"/>
      <c r="F277" s="87"/>
      <c r="G277" s="87"/>
      <c r="H277" s="87"/>
      <c r="I277" s="87"/>
      <c r="J277" s="87"/>
      <c r="K277" s="87"/>
      <c r="L277" s="87"/>
      <c r="M277" s="87"/>
      <c r="N277" s="87"/>
      <c r="O277" s="87"/>
      <c r="P277" s="87"/>
      <c r="Q277" s="92"/>
      <c r="R277" s="89"/>
      <c r="S277" s="87"/>
      <c r="T277" s="88"/>
      <c r="U277" s="87"/>
      <c r="V277" s="87"/>
      <c r="W277" s="87"/>
      <c r="X277" s="87"/>
      <c r="Y277" s="87"/>
      <c r="Z277" s="88"/>
      <c r="AA277" s="88"/>
      <c r="AB277" s="88"/>
      <c r="AC277" s="88"/>
      <c r="AD277" s="87"/>
      <c r="AE277" s="93"/>
      <c r="AF277" s="89"/>
      <c r="AG277" s="87"/>
      <c r="AH277" s="87"/>
      <c r="AI277" s="87"/>
      <c r="AJ277" s="87"/>
      <c r="AK277" s="87"/>
      <c r="AL277" s="87"/>
      <c r="AM277" s="87"/>
      <c r="AN277" s="87"/>
      <c r="AO277" s="87"/>
      <c r="AP277" s="87"/>
      <c r="AQ277" s="87"/>
      <c r="AR277" s="87"/>
      <c r="AS277" s="87"/>
      <c r="AT277" s="87"/>
      <c r="AU277" s="87"/>
      <c r="AV277" s="87"/>
      <c r="AW277" s="87"/>
      <c r="AX277" s="87"/>
      <c r="AY277" s="87"/>
      <c r="AZ277" s="87"/>
      <c r="BA277" s="87"/>
      <c r="BB277" s="87"/>
      <c r="BC277" s="87"/>
      <c r="BD277" s="92"/>
      <c r="BE277" s="89"/>
      <c r="BF277" s="87"/>
      <c r="BG277" s="87"/>
      <c r="BH277" s="87"/>
    </row>
    <row r="278" spans="1:60" hidden="1" x14ac:dyDescent="0.2">
      <c r="A278" s="94"/>
      <c r="B278" s="90"/>
      <c r="C278" s="91"/>
      <c r="D278" s="88"/>
      <c r="E278" s="87"/>
      <c r="F278" s="87"/>
      <c r="G278" s="87"/>
      <c r="H278" s="87"/>
      <c r="I278" s="87"/>
      <c r="J278" s="87"/>
      <c r="K278" s="87"/>
      <c r="L278" s="87"/>
      <c r="M278" s="87"/>
      <c r="N278" s="87"/>
      <c r="O278" s="87"/>
      <c r="P278" s="87"/>
      <c r="Q278" s="92"/>
      <c r="R278" s="89"/>
      <c r="S278" s="87"/>
      <c r="T278" s="88"/>
      <c r="U278" s="87"/>
      <c r="V278" s="87"/>
      <c r="W278" s="87"/>
      <c r="X278" s="87"/>
      <c r="Y278" s="87"/>
      <c r="Z278" s="88"/>
      <c r="AA278" s="88"/>
      <c r="AB278" s="88"/>
      <c r="AC278" s="88"/>
      <c r="AD278" s="87"/>
      <c r="AE278" s="93"/>
      <c r="AF278" s="89"/>
      <c r="AG278" s="87"/>
      <c r="AH278" s="87"/>
      <c r="AI278" s="87"/>
      <c r="AJ278" s="87"/>
      <c r="AK278" s="87"/>
      <c r="AL278" s="87"/>
      <c r="AM278" s="87"/>
      <c r="AN278" s="87"/>
      <c r="AO278" s="87"/>
      <c r="AP278" s="87"/>
      <c r="AQ278" s="87"/>
      <c r="AR278" s="87"/>
      <c r="AS278" s="87"/>
      <c r="AT278" s="87"/>
      <c r="AU278" s="87"/>
      <c r="AV278" s="87"/>
      <c r="AW278" s="87"/>
      <c r="AX278" s="87"/>
      <c r="AY278" s="87"/>
      <c r="AZ278" s="87"/>
      <c r="BA278" s="87"/>
      <c r="BB278" s="87"/>
      <c r="BC278" s="87"/>
      <c r="BD278" s="92"/>
      <c r="BE278" s="89"/>
      <c r="BF278" s="87"/>
      <c r="BG278" s="87"/>
      <c r="BH278" s="87"/>
    </row>
    <row r="279" spans="1:60" hidden="1" x14ac:dyDescent="0.2">
      <c r="A279" s="94"/>
      <c r="B279" s="90"/>
      <c r="C279" s="91"/>
      <c r="D279" s="88"/>
      <c r="E279" s="87"/>
      <c r="F279" s="87"/>
      <c r="G279" s="87"/>
      <c r="H279" s="87"/>
      <c r="I279" s="87"/>
      <c r="J279" s="87"/>
      <c r="K279" s="87"/>
      <c r="L279" s="87"/>
      <c r="M279" s="87"/>
      <c r="N279" s="87"/>
      <c r="O279" s="87"/>
      <c r="P279" s="87"/>
      <c r="Q279" s="92"/>
      <c r="R279" s="89"/>
      <c r="S279" s="87"/>
      <c r="T279" s="88"/>
      <c r="U279" s="87"/>
      <c r="V279" s="87"/>
      <c r="W279" s="87"/>
      <c r="X279" s="87"/>
      <c r="Y279" s="87"/>
      <c r="Z279" s="88"/>
      <c r="AA279" s="88"/>
      <c r="AB279" s="88"/>
      <c r="AC279" s="88"/>
      <c r="AD279" s="87"/>
      <c r="AE279" s="93"/>
      <c r="AF279" s="89"/>
      <c r="AG279" s="87"/>
      <c r="AH279" s="87"/>
      <c r="AI279" s="87"/>
      <c r="AJ279" s="87"/>
      <c r="AK279" s="87"/>
      <c r="AL279" s="87"/>
      <c r="AM279" s="87"/>
      <c r="AN279" s="87"/>
      <c r="AO279" s="87"/>
      <c r="AP279" s="87"/>
      <c r="AQ279" s="87"/>
      <c r="AR279" s="87"/>
      <c r="AS279" s="87"/>
      <c r="AT279" s="87"/>
      <c r="AU279" s="87"/>
      <c r="AV279" s="87"/>
      <c r="AW279" s="87"/>
      <c r="AX279" s="87"/>
      <c r="AY279" s="87"/>
      <c r="AZ279" s="87"/>
      <c r="BA279" s="87"/>
      <c r="BB279" s="87"/>
      <c r="BC279" s="87"/>
      <c r="BD279" s="92"/>
      <c r="BE279" s="89"/>
      <c r="BF279" s="87"/>
      <c r="BG279" s="87"/>
      <c r="BH279" s="87"/>
    </row>
    <row r="280" spans="1:60" hidden="1" x14ac:dyDescent="0.2">
      <c r="A280" s="94"/>
      <c r="B280" s="90"/>
      <c r="C280" s="91"/>
      <c r="D280" s="88"/>
      <c r="E280" s="87"/>
      <c r="F280" s="87"/>
      <c r="G280" s="87"/>
      <c r="H280" s="87"/>
      <c r="I280" s="87"/>
      <c r="J280" s="87"/>
      <c r="K280" s="87"/>
      <c r="L280" s="87"/>
      <c r="M280" s="87"/>
      <c r="N280" s="87"/>
      <c r="O280" s="87"/>
      <c r="P280" s="87"/>
      <c r="Q280" s="92"/>
      <c r="R280" s="89"/>
      <c r="S280" s="87"/>
      <c r="T280" s="88"/>
      <c r="U280" s="87"/>
      <c r="V280" s="87"/>
      <c r="W280" s="87"/>
      <c r="X280" s="87"/>
      <c r="Y280" s="87"/>
      <c r="Z280" s="88"/>
      <c r="AA280" s="88"/>
      <c r="AB280" s="88"/>
      <c r="AC280" s="88"/>
      <c r="AD280" s="87"/>
      <c r="AE280" s="93"/>
      <c r="AF280" s="89"/>
      <c r="AG280" s="87"/>
      <c r="AH280" s="87"/>
      <c r="AI280" s="87"/>
      <c r="AJ280" s="87"/>
      <c r="AK280" s="87"/>
      <c r="AL280" s="87"/>
      <c r="AM280" s="87"/>
      <c r="AN280" s="87"/>
      <c r="AO280" s="87"/>
      <c r="AP280" s="87"/>
      <c r="AQ280" s="87"/>
      <c r="AR280" s="87"/>
      <c r="AS280" s="87"/>
      <c r="AT280" s="87"/>
      <c r="AU280" s="87"/>
      <c r="AV280" s="87"/>
      <c r="AW280" s="87"/>
      <c r="AX280" s="87"/>
      <c r="AY280" s="87"/>
      <c r="AZ280" s="87"/>
      <c r="BA280" s="87"/>
      <c r="BB280" s="87"/>
      <c r="BC280" s="87"/>
      <c r="BD280" s="92"/>
      <c r="BE280" s="89"/>
      <c r="BF280" s="87"/>
      <c r="BG280" s="87"/>
      <c r="BH280" s="87"/>
    </row>
    <row r="281" spans="1:60" hidden="1" x14ac:dyDescent="0.2">
      <c r="A281" s="94"/>
      <c r="B281" s="90"/>
      <c r="C281" s="91"/>
      <c r="D281" s="88"/>
      <c r="E281" s="87"/>
      <c r="F281" s="87"/>
      <c r="G281" s="87"/>
      <c r="H281" s="87"/>
      <c r="I281" s="87"/>
      <c r="J281" s="87"/>
      <c r="K281" s="87"/>
      <c r="L281" s="87"/>
      <c r="M281" s="87"/>
      <c r="N281" s="87"/>
      <c r="O281" s="87"/>
      <c r="P281" s="87"/>
      <c r="Q281" s="92"/>
      <c r="R281" s="89"/>
      <c r="S281" s="87"/>
      <c r="T281" s="88"/>
      <c r="U281" s="87"/>
      <c r="V281" s="87"/>
      <c r="W281" s="87"/>
      <c r="X281" s="87"/>
      <c r="Y281" s="87"/>
      <c r="Z281" s="88"/>
      <c r="AA281" s="88"/>
      <c r="AB281" s="88"/>
      <c r="AC281" s="88"/>
      <c r="AD281" s="87"/>
      <c r="AE281" s="93"/>
      <c r="AF281" s="89"/>
      <c r="AG281" s="87"/>
      <c r="AH281" s="87"/>
      <c r="AI281" s="87"/>
      <c r="AJ281" s="87"/>
      <c r="AK281" s="87"/>
      <c r="AL281" s="87"/>
      <c r="AM281" s="87"/>
      <c r="AN281" s="87"/>
      <c r="AO281" s="87"/>
      <c r="AP281" s="87"/>
      <c r="AQ281" s="87"/>
      <c r="AR281" s="87"/>
      <c r="AS281" s="87"/>
      <c r="AT281" s="87"/>
      <c r="AU281" s="87"/>
      <c r="AV281" s="87"/>
      <c r="AW281" s="87"/>
      <c r="AX281" s="87"/>
      <c r="AY281" s="87"/>
      <c r="AZ281" s="87"/>
      <c r="BA281" s="87"/>
      <c r="BB281" s="87"/>
      <c r="BC281" s="87"/>
      <c r="BD281" s="92"/>
      <c r="BE281" s="89"/>
      <c r="BF281" s="87"/>
      <c r="BG281" s="87"/>
      <c r="BH281" s="87"/>
    </row>
    <row r="282" spans="1:60" hidden="1" x14ac:dyDescent="0.2">
      <c r="A282" s="94"/>
      <c r="B282" s="90"/>
      <c r="C282" s="91"/>
      <c r="D282" s="88"/>
      <c r="E282" s="87"/>
      <c r="F282" s="87"/>
      <c r="G282" s="87"/>
      <c r="H282" s="87"/>
      <c r="I282" s="87"/>
      <c r="J282" s="87"/>
      <c r="K282" s="87"/>
      <c r="L282" s="87"/>
      <c r="M282" s="87"/>
      <c r="N282" s="87"/>
      <c r="O282" s="87"/>
      <c r="P282" s="87"/>
      <c r="Q282" s="92"/>
      <c r="R282" s="89"/>
      <c r="S282" s="87"/>
      <c r="T282" s="88"/>
      <c r="U282" s="87"/>
      <c r="V282" s="87"/>
      <c r="W282" s="87"/>
      <c r="X282" s="87"/>
      <c r="Y282" s="87"/>
      <c r="Z282" s="88"/>
      <c r="AA282" s="88"/>
      <c r="AB282" s="88"/>
      <c r="AC282" s="88"/>
      <c r="AD282" s="87"/>
      <c r="AE282" s="93"/>
      <c r="AF282" s="89"/>
      <c r="AG282" s="87"/>
      <c r="AH282" s="87"/>
      <c r="AI282" s="87"/>
      <c r="AJ282" s="87"/>
      <c r="AK282" s="87"/>
      <c r="AL282" s="87"/>
      <c r="AM282" s="87"/>
      <c r="AN282" s="87"/>
      <c r="AO282" s="87"/>
      <c r="AP282" s="87"/>
      <c r="AQ282" s="87"/>
      <c r="AR282" s="87"/>
      <c r="AS282" s="87"/>
      <c r="AT282" s="87"/>
      <c r="AU282" s="87"/>
      <c r="AV282" s="87"/>
      <c r="AW282" s="87"/>
      <c r="AX282" s="87"/>
      <c r="AY282" s="87"/>
      <c r="AZ282" s="87"/>
      <c r="BA282" s="87"/>
      <c r="BB282" s="87"/>
      <c r="BC282" s="87"/>
      <c r="BD282" s="92"/>
      <c r="BE282" s="89"/>
      <c r="BF282" s="87"/>
      <c r="BG282" s="87"/>
      <c r="BH282" s="87"/>
    </row>
    <row r="283" spans="1:60" hidden="1" x14ac:dyDescent="0.2">
      <c r="A283" s="94"/>
      <c r="B283" s="90"/>
      <c r="C283" s="91"/>
      <c r="D283" s="88"/>
      <c r="E283" s="87"/>
      <c r="F283" s="87"/>
      <c r="G283" s="87"/>
      <c r="H283" s="87"/>
      <c r="I283" s="87"/>
      <c r="J283" s="87"/>
      <c r="K283" s="87"/>
      <c r="L283" s="87"/>
      <c r="M283" s="87"/>
      <c r="N283" s="87"/>
      <c r="O283" s="87"/>
      <c r="P283" s="87"/>
      <c r="Q283" s="92"/>
      <c r="R283" s="89"/>
      <c r="S283" s="87"/>
      <c r="T283" s="88"/>
      <c r="U283" s="87"/>
      <c r="V283" s="87"/>
      <c r="W283" s="87"/>
      <c r="X283" s="87"/>
      <c r="Y283" s="87"/>
      <c r="Z283" s="88"/>
      <c r="AA283" s="88"/>
      <c r="AB283" s="88"/>
      <c r="AC283" s="88"/>
      <c r="AD283" s="87"/>
      <c r="AE283" s="93"/>
      <c r="AF283" s="89"/>
      <c r="AG283" s="87"/>
      <c r="AH283" s="87"/>
      <c r="AI283" s="87"/>
      <c r="AJ283" s="87"/>
      <c r="AK283" s="87"/>
      <c r="AL283" s="87"/>
      <c r="AM283" s="87"/>
      <c r="AN283" s="87"/>
      <c r="AO283" s="87"/>
      <c r="AP283" s="87"/>
      <c r="AQ283" s="87"/>
      <c r="AR283" s="87"/>
      <c r="AS283" s="87"/>
      <c r="AT283" s="87"/>
      <c r="AU283" s="87"/>
      <c r="AV283" s="87"/>
      <c r="AW283" s="87"/>
      <c r="AX283" s="87"/>
      <c r="AY283" s="87"/>
      <c r="AZ283" s="87"/>
      <c r="BA283" s="87"/>
      <c r="BB283" s="87"/>
      <c r="BC283" s="87"/>
      <c r="BD283" s="92"/>
      <c r="BE283" s="89"/>
      <c r="BF283" s="87"/>
      <c r="BG283" s="87"/>
      <c r="BH283" s="87"/>
    </row>
    <row r="284" spans="1:60" hidden="1" x14ac:dyDescent="0.2">
      <c r="A284" s="94"/>
      <c r="B284" s="90"/>
      <c r="C284" s="91"/>
      <c r="D284" s="88"/>
      <c r="E284" s="87"/>
      <c r="F284" s="87"/>
      <c r="G284" s="87"/>
      <c r="H284" s="87"/>
      <c r="I284" s="87"/>
      <c r="J284" s="87"/>
      <c r="K284" s="87"/>
      <c r="L284" s="87"/>
      <c r="M284" s="87"/>
      <c r="N284" s="87"/>
      <c r="O284" s="87"/>
      <c r="P284" s="87"/>
      <c r="Q284" s="92"/>
      <c r="R284" s="89"/>
      <c r="S284" s="87"/>
      <c r="T284" s="88"/>
      <c r="U284" s="87"/>
      <c r="V284" s="87"/>
      <c r="W284" s="87"/>
      <c r="X284" s="87"/>
      <c r="Y284" s="87"/>
      <c r="Z284" s="88"/>
      <c r="AA284" s="88"/>
      <c r="AB284" s="88"/>
      <c r="AC284" s="88"/>
      <c r="AD284" s="87"/>
      <c r="AE284" s="93"/>
      <c r="AF284" s="89"/>
      <c r="AG284" s="87"/>
      <c r="AH284" s="87"/>
      <c r="AI284" s="87"/>
      <c r="AJ284" s="87"/>
      <c r="AK284" s="87"/>
      <c r="AL284" s="87"/>
      <c r="AM284" s="87"/>
      <c r="AN284" s="87"/>
      <c r="AO284" s="87"/>
      <c r="AP284" s="87"/>
      <c r="AQ284" s="87"/>
      <c r="AR284" s="87"/>
      <c r="AS284" s="87"/>
      <c r="AT284" s="87"/>
      <c r="AU284" s="87"/>
      <c r="AV284" s="87"/>
      <c r="AW284" s="87"/>
      <c r="AX284" s="87"/>
      <c r="AY284" s="87"/>
      <c r="AZ284" s="87"/>
      <c r="BA284" s="87"/>
      <c r="BB284" s="87"/>
      <c r="BC284" s="87"/>
      <c r="BD284" s="92"/>
      <c r="BE284" s="89"/>
      <c r="BF284" s="87"/>
      <c r="BG284" s="87"/>
      <c r="BH284" s="87"/>
    </row>
    <row r="285" spans="1:60" hidden="1" x14ac:dyDescent="0.2">
      <c r="A285" s="94"/>
      <c r="B285" s="90"/>
      <c r="C285" s="91"/>
      <c r="D285" s="88"/>
      <c r="E285" s="87"/>
      <c r="F285" s="87"/>
      <c r="G285" s="87"/>
      <c r="H285" s="87"/>
      <c r="I285" s="87"/>
      <c r="J285" s="87"/>
      <c r="K285" s="87"/>
      <c r="L285" s="87"/>
      <c r="M285" s="87"/>
      <c r="N285" s="87"/>
      <c r="O285" s="87"/>
      <c r="P285" s="87"/>
      <c r="Q285" s="92"/>
      <c r="R285" s="89"/>
      <c r="S285" s="87"/>
      <c r="T285" s="88"/>
      <c r="U285" s="87"/>
      <c r="V285" s="87"/>
      <c r="W285" s="87"/>
      <c r="X285" s="87"/>
      <c r="Y285" s="87"/>
      <c r="Z285" s="88"/>
      <c r="AA285" s="88"/>
      <c r="AB285" s="88"/>
      <c r="AC285" s="88"/>
      <c r="AD285" s="87"/>
      <c r="AE285" s="93"/>
      <c r="AF285" s="89"/>
      <c r="AG285" s="87"/>
      <c r="AH285" s="87"/>
      <c r="AI285" s="87"/>
      <c r="AJ285" s="87"/>
      <c r="AK285" s="87"/>
      <c r="AL285" s="87"/>
      <c r="AM285" s="87"/>
      <c r="AN285" s="87"/>
      <c r="AO285" s="87"/>
      <c r="AP285" s="87"/>
      <c r="AQ285" s="87"/>
      <c r="AR285" s="87"/>
      <c r="AS285" s="87"/>
      <c r="AT285" s="87"/>
      <c r="AU285" s="87"/>
      <c r="AV285" s="87"/>
      <c r="AW285" s="87"/>
      <c r="AX285" s="87"/>
      <c r="AY285" s="87"/>
      <c r="AZ285" s="87"/>
      <c r="BA285" s="87"/>
      <c r="BB285" s="87"/>
      <c r="BC285" s="87"/>
      <c r="BD285" s="92"/>
      <c r="BE285" s="89"/>
      <c r="BF285" s="87"/>
      <c r="BG285" s="87"/>
      <c r="BH285" s="87"/>
    </row>
    <row r="286" spans="1:60" hidden="1" x14ac:dyDescent="0.2">
      <c r="A286" s="94"/>
      <c r="B286" s="90"/>
      <c r="C286" s="91"/>
      <c r="D286" s="88"/>
      <c r="E286" s="87"/>
      <c r="F286" s="87"/>
      <c r="G286" s="87"/>
      <c r="H286" s="87"/>
      <c r="I286" s="87"/>
      <c r="J286" s="87"/>
      <c r="K286" s="87"/>
      <c r="L286" s="87"/>
      <c r="M286" s="87"/>
      <c r="N286" s="87"/>
      <c r="O286" s="87"/>
      <c r="P286" s="87"/>
      <c r="Q286" s="92"/>
      <c r="R286" s="89"/>
      <c r="S286" s="87"/>
      <c r="T286" s="88"/>
      <c r="U286" s="87"/>
      <c r="V286" s="87"/>
      <c r="W286" s="87"/>
      <c r="X286" s="87"/>
      <c r="Y286" s="87"/>
      <c r="Z286" s="88"/>
      <c r="AA286" s="88"/>
      <c r="AB286" s="88"/>
      <c r="AC286" s="88"/>
      <c r="AD286" s="87"/>
      <c r="AE286" s="93"/>
      <c r="AF286" s="89"/>
      <c r="AG286" s="87"/>
      <c r="AH286" s="87"/>
      <c r="AI286" s="87"/>
      <c r="AJ286" s="87"/>
      <c r="AK286" s="87"/>
      <c r="AL286" s="87"/>
      <c r="AM286" s="87"/>
      <c r="AN286" s="87"/>
      <c r="AO286" s="87"/>
      <c r="AP286" s="87"/>
      <c r="AQ286" s="87"/>
      <c r="AR286" s="87"/>
      <c r="AS286" s="87"/>
      <c r="AT286" s="87"/>
      <c r="AU286" s="87"/>
      <c r="AV286" s="87"/>
      <c r="AW286" s="87"/>
      <c r="AX286" s="87"/>
      <c r="AY286" s="87"/>
      <c r="AZ286" s="87"/>
      <c r="BA286" s="87"/>
      <c r="BB286" s="87"/>
      <c r="BC286" s="87"/>
      <c r="BD286" s="92"/>
      <c r="BE286" s="89"/>
      <c r="BF286" s="87"/>
      <c r="BG286" s="87"/>
      <c r="BH286" s="87"/>
    </row>
    <row r="287" spans="1:60" hidden="1" x14ac:dyDescent="0.2">
      <c r="A287" s="94"/>
      <c r="B287" s="90"/>
      <c r="C287" s="91"/>
      <c r="D287" s="88"/>
      <c r="E287" s="87"/>
      <c r="F287" s="87"/>
      <c r="G287" s="87"/>
      <c r="H287" s="87"/>
      <c r="I287" s="87"/>
      <c r="J287" s="87"/>
      <c r="K287" s="87"/>
      <c r="L287" s="87"/>
      <c r="M287" s="87"/>
      <c r="N287" s="87"/>
      <c r="O287" s="87"/>
      <c r="P287" s="87"/>
      <c r="Q287" s="92"/>
      <c r="R287" s="89"/>
      <c r="S287" s="87"/>
      <c r="T287" s="88"/>
      <c r="U287" s="87"/>
      <c r="V287" s="87"/>
      <c r="W287" s="87"/>
      <c r="X287" s="87"/>
      <c r="Y287" s="87"/>
      <c r="Z287" s="88"/>
      <c r="AA287" s="88"/>
      <c r="AB287" s="88"/>
      <c r="AC287" s="88"/>
      <c r="AD287" s="87"/>
      <c r="AE287" s="93"/>
      <c r="AF287" s="89"/>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c r="BC287" s="87"/>
      <c r="BD287" s="92"/>
      <c r="BE287" s="89"/>
      <c r="BF287" s="87"/>
      <c r="BG287" s="87"/>
      <c r="BH287" s="87"/>
    </row>
    <row r="288" spans="1:60" hidden="1" x14ac:dyDescent="0.2">
      <c r="A288" s="94"/>
      <c r="B288" s="90"/>
      <c r="C288" s="91"/>
      <c r="D288" s="88"/>
      <c r="E288" s="87"/>
      <c r="F288" s="87"/>
      <c r="G288" s="87"/>
      <c r="H288" s="87"/>
      <c r="I288" s="87"/>
      <c r="J288" s="87"/>
      <c r="K288" s="87"/>
      <c r="L288" s="87"/>
      <c r="M288" s="87"/>
      <c r="N288" s="87"/>
      <c r="O288" s="87"/>
      <c r="P288" s="87"/>
      <c r="Q288" s="92"/>
      <c r="R288" s="89"/>
      <c r="S288" s="87"/>
      <c r="T288" s="88"/>
      <c r="U288" s="87"/>
      <c r="V288" s="87"/>
      <c r="W288" s="87"/>
      <c r="X288" s="87"/>
      <c r="Y288" s="87"/>
      <c r="Z288" s="88"/>
      <c r="AA288" s="88"/>
      <c r="AB288" s="88"/>
      <c r="AC288" s="88"/>
      <c r="AD288" s="87"/>
      <c r="AE288" s="93"/>
      <c r="AF288" s="89"/>
      <c r="AG288" s="87"/>
      <c r="AH288" s="87"/>
      <c r="AI288" s="87"/>
      <c r="AJ288" s="87"/>
      <c r="AK288" s="87"/>
      <c r="AL288" s="87"/>
      <c r="AM288" s="87"/>
      <c r="AN288" s="87"/>
      <c r="AO288" s="87"/>
      <c r="AP288" s="87"/>
      <c r="AQ288" s="87"/>
      <c r="AR288" s="87"/>
      <c r="AS288" s="87"/>
      <c r="AT288" s="87"/>
      <c r="AU288" s="87"/>
      <c r="AV288" s="87"/>
      <c r="AW288" s="87"/>
      <c r="AX288" s="87"/>
      <c r="AY288" s="87"/>
      <c r="AZ288" s="87"/>
      <c r="BA288" s="87"/>
      <c r="BB288" s="87"/>
      <c r="BC288" s="87"/>
      <c r="BD288" s="92"/>
      <c r="BE288" s="89"/>
      <c r="BF288" s="87"/>
      <c r="BG288" s="87"/>
      <c r="BH288" s="87"/>
    </row>
    <row r="289" spans="1:60" hidden="1" x14ac:dyDescent="0.2">
      <c r="A289" s="94"/>
      <c r="B289" s="90"/>
      <c r="C289" s="91"/>
      <c r="D289" s="88"/>
      <c r="E289" s="87"/>
      <c r="F289" s="87"/>
      <c r="G289" s="87"/>
      <c r="H289" s="87"/>
      <c r="I289" s="87"/>
      <c r="J289" s="87"/>
      <c r="K289" s="87"/>
      <c r="L289" s="87"/>
      <c r="M289" s="87"/>
      <c r="N289" s="87"/>
      <c r="O289" s="87"/>
      <c r="P289" s="87"/>
      <c r="Q289" s="92"/>
      <c r="R289" s="89"/>
      <c r="S289" s="87"/>
      <c r="T289" s="88"/>
      <c r="U289" s="87"/>
      <c r="V289" s="87"/>
      <c r="W289" s="87"/>
      <c r="X289" s="87"/>
      <c r="Y289" s="87"/>
      <c r="Z289" s="88"/>
      <c r="AA289" s="88"/>
      <c r="AB289" s="88"/>
      <c r="AC289" s="88"/>
      <c r="AD289" s="87"/>
      <c r="AE289" s="93"/>
      <c r="AF289" s="89"/>
      <c r="AG289" s="87"/>
      <c r="AH289" s="87"/>
      <c r="AI289" s="87"/>
      <c r="AJ289" s="87"/>
      <c r="AK289" s="87"/>
      <c r="AL289" s="87"/>
      <c r="AM289" s="87"/>
      <c r="AN289" s="87"/>
      <c r="AO289" s="87"/>
      <c r="AP289" s="87"/>
      <c r="AQ289" s="87"/>
      <c r="AR289" s="87"/>
      <c r="AS289" s="87"/>
      <c r="AT289" s="87"/>
      <c r="AU289" s="87"/>
      <c r="AV289" s="87"/>
      <c r="AW289" s="87"/>
      <c r="AX289" s="87"/>
      <c r="AY289" s="87"/>
      <c r="AZ289" s="87"/>
      <c r="BA289" s="87"/>
      <c r="BB289" s="87"/>
      <c r="BC289" s="87"/>
      <c r="BD289" s="92"/>
      <c r="BE289" s="89"/>
      <c r="BF289" s="87"/>
      <c r="BG289" s="87"/>
      <c r="BH289" s="87"/>
    </row>
    <row r="290" spans="1:60" hidden="1" x14ac:dyDescent="0.2">
      <c r="A290" s="94"/>
      <c r="B290" s="90"/>
      <c r="C290" s="91"/>
      <c r="D290" s="88"/>
      <c r="E290" s="87"/>
      <c r="F290" s="87"/>
      <c r="G290" s="87"/>
      <c r="H290" s="87"/>
      <c r="I290" s="87"/>
      <c r="J290" s="87"/>
      <c r="K290" s="87"/>
      <c r="L290" s="87"/>
      <c r="M290" s="87"/>
      <c r="N290" s="87"/>
      <c r="O290" s="87"/>
      <c r="P290" s="87"/>
      <c r="Q290" s="92"/>
      <c r="R290" s="89"/>
      <c r="S290" s="87"/>
      <c r="T290" s="88"/>
      <c r="U290" s="87"/>
      <c r="V290" s="87"/>
      <c r="W290" s="87"/>
      <c r="X290" s="87"/>
      <c r="Y290" s="87"/>
      <c r="Z290" s="88"/>
      <c r="AA290" s="88"/>
      <c r="AB290" s="88"/>
      <c r="AC290" s="88"/>
      <c r="AD290" s="87"/>
      <c r="AE290" s="93"/>
      <c r="AF290" s="89"/>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92"/>
      <c r="BE290" s="89"/>
      <c r="BF290" s="87"/>
      <c r="BG290" s="87"/>
      <c r="BH290" s="87"/>
    </row>
    <row r="291" spans="1:60" hidden="1" x14ac:dyDescent="0.2">
      <c r="A291" s="94"/>
      <c r="B291" s="90"/>
      <c r="C291" s="91"/>
      <c r="D291" s="88"/>
      <c r="E291" s="87"/>
      <c r="F291" s="87"/>
      <c r="G291" s="87"/>
      <c r="H291" s="87"/>
      <c r="I291" s="87"/>
      <c r="J291" s="87"/>
      <c r="K291" s="87"/>
      <c r="L291" s="87"/>
      <c r="M291" s="87"/>
      <c r="N291" s="87"/>
      <c r="O291" s="87"/>
      <c r="P291" s="87"/>
      <c r="Q291" s="92"/>
      <c r="R291" s="89"/>
      <c r="S291" s="87"/>
      <c r="T291" s="88"/>
      <c r="U291" s="87"/>
      <c r="V291" s="87"/>
      <c r="W291" s="87"/>
      <c r="X291" s="87"/>
      <c r="Y291" s="87"/>
      <c r="Z291" s="88"/>
      <c r="AA291" s="88"/>
      <c r="AB291" s="88"/>
      <c r="AC291" s="88"/>
      <c r="AD291" s="87"/>
      <c r="AE291" s="93"/>
      <c r="AF291" s="89"/>
      <c r="AG291" s="87"/>
      <c r="AH291" s="87"/>
      <c r="AI291" s="87"/>
      <c r="AJ291" s="87"/>
      <c r="AK291" s="87"/>
      <c r="AL291" s="87"/>
      <c r="AM291" s="87"/>
      <c r="AN291" s="87"/>
      <c r="AO291" s="87"/>
      <c r="AP291" s="87"/>
      <c r="AQ291" s="87"/>
      <c r="AR291" s="87"/>
      <c r="AS291" s="87"/>
      <c r="AT291" s="87"/>
      <c r="AU291" s="87"/>
      <c r="AV291" s="87"/>
      <c r="AW291" s="87"/>
      <c r="AX291" s="87"/>
      <c r="AY291" s="87"/>
      <c r="AZ291" s="87"/>
      <c r="BA291" s="87"/>
      <c r="BB291" s="87"/>
      <c r="BC291" s="87"/>
      <c r="BD291" s="92"/>
      <c r="BE291" s="89"/>
      <c r="BF291" s="87"/>
      <c r="BG291" s="87"/>
      <c r="BH291" s="87"/>
    </row>
    <row r="292" spans="1:60" hidden="1" x14ac:dyDescent="0.2">
      <c r="A292" s="94"/>
      <c r="B292" s="90"/>
      <c r="C292" s="91"/>
      <c r="D292" s="88"/>
      <c r="E292" s="87"/>
      <c r="F292" s="87"/>
      <c r="G292" s="87"/>
      <c r="H292" s="87"/>
      <c r="I292" s="87"/>
      <c r="J292" s="87"/>
      <c r="K292" s="87"/>
      <c r="L292" s="87"/>
      <c r="M292" s="87"/>
      <c r="N292" s="87"/>
      <c r="O292" s="87"/>
      <c r="P292" s="87"/>
      <c r="Q292" s="92"/>
      <c r="R292" s="89"/>
      <c r="S292" s="87"/>
      <c r="T292" s="88"/>
      <c r="U292" s="87"/>
      <c r="V292" s="87"/>
      <c r="W292" s="87"/>
      <c r="X292" s="87"/>
      <c r="Y292" s="87"/>
      <c r="Z292" s="88"/>
      <c r="AA292" s="88"/>
      <c r="AB292" s="88"/>
      <c r="AC292" s="88"/>
      <c r="AD292" s="87"/>
      <c r="AE292" s="93"/>
      <c r="AF292" s="89"/>
      <c r="AG292" s="87"/>
      <c r="AH292" s="87"/>
      <c r="AI292" s="87"/>
      <c r="AJ292" s="87"/>
      <c r="AK292" s="87"/>
      <c r="AL292" s="87"/>
      <c r="AM292" s="87"/>
      <c r="AN292" s="87"/>
      <c r="AO292" s="87"/>
      <c r="AP292" s="87"/>
      <c r="AQ292" s="87"/>
      <c r="AR292" s="87"/>
      <c r="AS292" s="87"/>
      <c r="AT292" s="87"/>
      <c r="AU292" s="87"/>
      <c r="AV292" s="87"/>
      <c r="AW292" s="87"/>
      <c r="AX292" s="87"/>
      <c r="AY292" s="87"/>
      <c r="AZ292" s="87"/>
      <c r="BA292" s="87"/>
      <c r="BB292" s="87"/>
      <c r="BC292" s="87"/>
      <c r="BD292" s="92"/>
      <c r="BE292" s="89"/>
      <c r="BF292" s="87"/>
      <c r="BG292" s="87"/>
      <c r="BH292" s="87"/>
    </row>
    <row r="293" spans="1:60" hidden="1" x14ac:dyDescent="0.2">
      <c r="A293" s="94"/>
      <c r="B293" s="90"/>
      <c r="C293" s="91"/>
      <c r="D293" s="88"/>
      <c r="E293" s="87"/>
      <c r="F293" s="87"/>
      <c r="G293" s="87"/>
      <c r="H293" s="87"/>
      <c r="I293" s="87"/>
      <c r="J293" s="87"/>
      <c r="K293" s="87"/>
      <c r="L293" s="87"/>
      <c r="M293" s="87"/>
      <c r="N293" s="87"/>
      <c r="O293" s="87"/>
      <c r="P293" s="87"/>
      <c r="Q293" s="92"/>
      <c r="R293" s="89"/>
      <c r="S293" s="87"/>
      <c r="T293" s="88"/>
      <c r="U293" s="87"/>
      <c r="V293" s="87"/>
      <c r="W293" s="87"/>
      <c r="X293" s="87"/>
      <c r="Y293" s="87"/>
      <c r="Z293" s="88"/>
      <c r="AA293" s="88"/>
      <c r="AB293" s="88"/>
      <c r="AC293" s="88"/>
      <c r="AD293" s="87"/>
      <c r="AE293" s="93"/>
      <c r="AF293" s="89"/>
      <c r="AG293" s="87"/>
      <c r="AH293" s="87"/>
      <c r="AI293" s="87"/>
      <c r="AJ293" s="87"/>
      <c r="AK293" s="87"/>
      <c r="AL293" s="87"/>
      <c r="AM293" s="87"/>
      <c r="AN293" s="87"/>
      <c r="AO293" s="87"/>
      <c r="AP293" s="87"/>
      <c r="AQ293" s="87"/>
      <c r="AR293" s="87"/>
      <c r="AS293" s="87"/>
      <c r="AT293" s="87"/>
      <c r="AU293" s="87"/>
      <c r="AV293" s="87"/>
      <c r="AW293" s="87"/>
      <c r="AX293" s="87"/>
      <c r="AY293" s="87"/>
      <c r="AZ293" s="87"/>
      <c r="BA293" s="87"/>
      <c r="BB293" s="87"/>
      <c r="BC293" s="87"/>
      <c r="BD293" s="92"/>
      <c r="BE293" s="89"/>
      <c r="BF293" s="87"/>
      <c r="BG293" s="87"/>
      <c r="BH293" s="87"/>
    </row>
    <row r="294" spans="1:60" hidden="1" x14ac:dyDescent="0.2">
      <c r="A294" s="94"/>
      <c r="B294" s="90"/>
      <c r="C294" s="91"/>
      <c r="D294" s="88"/>
      <c r="E294" s="87"/>
      <c r="F294" s="87"/>
      <c r="G294" s="87"/>
      <c r="H294" s="87"/>
      <c r="I294" s="87"/>
      <c r="J294" s="87"/>
      <c r="K294" s="87"/>
      <c r="L294" s="87"/>
      <c r="M294" s="87"/>
      <c r="N294" s="87"/>
      <c r="O294" s="87"/>
      <c r="P294" s="87"/>
      <c r="Q294" s="92"/>
      <c r="R294" s="89"/>
      <c r="S294" s="87"/>
      <c r="T294" s="88"/>
      <c r="U294" s="87"/>
      <c r="V294" s="87"/>
      <c r="W294" s="87"/>
      <c r="X294" s="87"/>
      <c r="Y294" s="87"/>
      <c r="Z294" s="88"/>
      <c r="AA294" s="88"/>
      <c r="AB294" s="88"/>
      <c r="AC294" s="88"/>
      <c r="AD294" s="87"/>
      <c r="AE294" s="93"/>
      <c r="AF294" s="89"/>
      <c r="AG294" s="87"/>
      <c r="AH294" s="87"/>
      <c r="AI294" s="87"/>
      <c r="AJ294" s="87"/>
      <c r="AK294" s="87"/>
      <c r="AL294" s="87"/>
      <c r="AM294" s="87"/>
      <c r="AN294" s="87"/>
      <c r="AO294" s="87"/>
      <c r="AP294" s="87"/>
      <c r="AQ294" s="87"/>
      <c r="AR294" s="87"/>
      <c r="AS294" s="87"/>
      <c r="AT294" s="87"/>
      <c r="AU294" s="87"/>
      <c r="AV294" s="87"/>
      <c r="AW294" s="87"/>
      <c r="AX294" s="87"/>
      <c r="AY294" s="87"/>
      <c r="AZ294" s="87"/>
      <c r="BA294" s="87"/>
      <c r="BB294" s="87"/>
      <c r="BC294" s="87"/>
      <c r="BD294" s="92"/>
      <c r="BE294" s="89"/>
      <c r="BF294" s="87"/>
      <c r="BG294" s="87"/>
      <c r="BH294" s="87"/>
    </row>
    <row r="295" spans="1:60" hidden="1" x14ac:dyDescent="0.2">
      <c r="A295" s="94"/>
      <c r="B295" s="90"/>
      <c r="C295" s="91"/>
      <c r="D295" s="88"/>
      <c r="E295" s="87"/>
      <c r="F295" s="87"/>
      <c r="G295" s="87"/>
      <c r="H295" s="87"/>
      <c r="I295" s="87"/>
      <c r="J295" s="87"/>
      <c r="K295" s="87"/>
      <c r="L295" s="87"/>
      <c r="M295" s="87"/>
      <c r="N295" s="87"/>
      <c r="O295" s="87"/>
      <c r="P295" s="87"/>
      <c r="Q295" s="92"/>
      <c r="R295" s="89"/>
      <c r="S295" s="87"/>
      <c r="T295" s="88"/>
      <c r="U295" s="87"/>
      <c r="V295" s="87"/>
      <c r="W295" s="87"/>
      <c r="X295" s="87"/>
      <c r="Y295" s="87"/>
      <c r="Z295" s="88"/>
      <c r="AA295" s="88"/>
      <c r="AB295" s="88"/>
      <c r="AC295" s="88"/>
      <c r="AD295" s="87"/>
      <c r="AE295" s="93"/>
      <c r="AF295" s="89"/>
      <c r="AG295" s="87"/>
      <c r="AH295" s="87"/>
      <c r="AI295" s="87"/>
      <c r="AJ295" s="87"/>
      <c r="AK295" s="87"/>
      <c r="AL295" s="87"/>
      <c r="AM295" s="87"/>
      <c r="AN295" s="87"/>
      <c r="AO295" s="87"/>
      <c r="AP295" s="87"/>
      <c r="AQ295" s="87"/>
      <c r="AR295" s="87"/>
      <c r="AS295" s="87"/>
      <c r="AT295" s="87"/>
      <c r="AU295" s="87"/>
      <c r="AV295" s="87"/>
      <c r="AW295" s="87"/>
      <c r="AX295" s="87"/>
      <c r="AY295" s="87"/>
      <c r="AZ295" s="87"/>
      <c r="BA295" s="87"/>
      <c r="BB295" s="87"/>
      <c r="BC295" s="87"/>
      <c r="BD295" s="92"/>
      <c r="BE295" s="89"/>
      <c r="BF295" s="87"/>
      <c r="BG295" s="87"/>
      <c r="BH295" s="87"/>
    </row>
    <row r="296" spans="1:60" hidden="1" x14ac:dyDescent="0.2">
      <c r="A296" s="94"/>
      <c r="B296" s="90"/>
      <c r="C296" s="91"/>
      <c r="D296" s="88"/>
      <c r="E296" s="87"/>
      <c r="F296" s="87"/>
      <c r="G296" s="87"/>
      <c r="H296" s="87"/>
      <c r="I296" s="87"/>
      <c r="J296" s="87"/>
      <c r="K296" s="87"/>
      <c r="L296" s="87"/>
      <c r="M296" s="87"/>
      <c r="N296" s="87"/>
      <c r="O296" s="87"/>
      <c r="P296" s="87"/>
      <c r="Q296" s="92"/>
      <c r="R296" s="89"/>
      <c r="S296" s="87"/>
      <c r="T296" s="88"/>
      <c r="U296" s="87"/>
      <c r="V296" s="87"/>
      <c r="W296" s="87"/>
      <c r="X296" s="87"/>
      <c r="Y296" s="87"/>
      <c r="Z296" s="88"/>
      <c r="AA296" s="88"/>
      <c r="AB296" s="88"/>
      <c r="AC296" s="88"/>
      <c r="AD296" s="87"/>
      <c r="AE296" s="93"/>
      <c r="AF296" s="89"/>
      <c r="AG296" s="87"/>
      <c r="AH296" s="87"/>
      <c r="AI296" s="87"/>
      <c r="AJ296" s="87"/>
      <c r="AK296" s="87"/>
      <c r="AL296" s="87"/>
      <c r="AM296" s="87"/>
      <c r="AN296" s="87"/>
      <c r="AO296" s="87"/>
      <c r="AP296" s="87"/>
      <c r="AQ296" s="87"/>
      <c r="AR296" s="87"/>
      <c r="AS296" s="87"/>
      <c r="AT296" s="87"/>
      <c r="AU296" s="87"/>
      <c r="AV296" s="87"/>
      <c r="AW296" s="87"/>
      <c r="AX296" s="87"/>
      <c r="AY296" s="87"/>
      <c r="AZ296" s="87"/>
      <c r="BA296" s="87"/>
      <c r="BB296" s="87"/>
      <c r="BC296" s="87"/>
      <c r="BD296" s="92"/>
      <c r="BE296" s="89"/>
      <c r="BF296" s="87"/>
      <c r="BG296" s="87"/>
      <c r="BH296" s="87"/>
    </row>
    <row r="297" spans="1:60" hidden="1" x14ac:dyDescent="0.2">
      <c r="A297" s="94"/>
      <c r="B297" s="90"/>
      <c r="C297" s="91"/>
      <c r="D297" s="88"/>
      <c r="E297" s="87"/>
      <c r="F297" s="87"/>
      <c r="G297" s="87"/>
      <c r="H297" s="87"/>
      <c r="I297" s="87"/>
      <c r="J297" s="87"/>
      <c r="K297" s="87"/>
      <c r="L297" s="87"/>
      <c r="M297" s="87"/>
      <c r="N297" s="87"/>
      <c r="O297" s="87"/>
      <c r="P297" s="87"/>
      <c r="Q297" s="92"/>
      <c r="R297" s="89"/>
      <c r="S297" s="87"/>
      <c r="T297" s="88"/>
      <c r="U297" s="87"/>
      <c r="V297" s="87"/>
      <c r="W297" s="87"/>
      <c r="X297" s="87"/>
      <c r="Y297" s="87"/>
      <c r="Z297" s="88"/>
      <c r="AA297" s="88"/>
      <c r="AB297" s="88"/>
      <c r="AC297" s="88"/>
      <c r="AD297" s="87"/>
      <c r="AE297" s="93"/>
      <c r="AF297" s="89"/>
      <c r="AG297" s="87"/>
      <c r="AH297" s="87"/>
      <c r="AI297" s="87"/>
      <c r="AJ297" s="87"/>
      <c r="AK297" s="87"/>
      <c r="AL297" s="87"/>
      <c r="AM297" s="87"/>
      <c r="AN297" s="87"/>
      <c r="AO297" s="87"/>
      <c r="AP297" s="87"/>
      <c r="AQ297" s="87"/>
      <c r="AR297" s="87"/>
      <c r="AS297" s="87"/>
      <c r="AT297" s="87"/>
      <c r="AU297" s="87"/>
      <c r="AV297" s="87"/>
      <c r="AW297" s="87"/>
      <c r="AX297" s="87"/>
      <c r="AY297" s="87"/>
      <c r="AZ297" s="87"/>
      <c r="BA297" s="87"/>
      <c r="BB297" s="87"/>
      <c r="BC297" s="87"/>
      <c r="BD297" s="92"/>
      <c r="BE297" s="89"/>
      <c r="BF297" s="87"/>
      <c r="BG297" s="87"/>
      <c r="BH297" s="87"/>
    </row>
    <row r="298" spans="1:60" hidden="1" x14ac:dyDescent="0.2">
      <c r="A298" s="94"/>
      <c r="B298" s="90"/>
      <c r="C298" s="91"/>
      <c r="D298" s="88"/>
      <c r="E298" s="87"/>
      <c r="F298" s="87"/>
      <c r="G298" s="87"/>
      <c r="H298" s="87"/>
      <c r="I298" s="87"/>
      <c r="J298" s="87"/>
      <c r="K298" s="87"/>
      <c r="L298" s="87"/>
      <c r="M298" s="87"/>
      <c r="N298" s="87"/>
      <c r="O298" s="87"/>
      <c r="P298" s="87"/>
      <c r="Q298" s="92"/>
      <c r="R298" s="89"/>
      <c r="S298" s="87"/>
      <c r="T298" s="88"/>
      <c r="U298" s="87"/>
      <c r="V298" s="87"/>
      <c r="W298" s="87"/>
      <c r="X298" s="87"/>
      <c r="Y298" s="87"/>
      <c r="Z298" s="88"/>
      <c r="AA298" s="88"/>
      <c r="AB298" s="88"/>
      <c r="AC298" s="88"/>
      <c r="AD298" s="87"/>
      <c r="AE298" s="93"/>
      <c r="AF298" s="89"/>
      <c r="AG298" s="87"/>
      <c r="AH298" s="87"/>
      <c r="AI298" s="87"/>
      <c r="AJ298" s="87"/>
      <c r="AK298" s="87"/>
      <c r="AL298" s="87"/>
      <c r="AM298" s="87"/>
      <c r="AN298" s="87"/>
      <c r="AO298" s="87"/>
      <c r="AP298" s="87"/>
      <c r="AQ298" s="87"/>
      <c r="AR298" s="87"/>
      <c r="AS298" s="87"/>
      <c r="AT298" s="87"/>
      <c r="AU298" s="87"/>
      <c r="AV298" s="87"/>
      <c r="AW298" s="87"/>
      <c r="AX298" s="87"/>
      <c r="AY298" s="87"/>
      <c r="AZ298" s="87"/>
      <c r="BA298" s="87"/>
      <c r="BB298" s="87"/>
      <c r="BC298" s="87"/>
      <c r="BD298" s="92"/>
      <c r="BE298" s="89"/>
      <c r="BF298" s="87"/>
      <c r="BG298" s="87"/>
      <c r="BH298" s="87"/>
    </row>
    <row r="299" spans="1:60" hidden="1" x14ac:dyDescent="0.2">
      <c r="A299" s="94"/>
      <c r="B299" s="90"/>
      <c r="C299" s="91"/>
      <c r="D299" s="88"/>
      <c r="E299" s="87"/>
      <c r="F299" s="87"/>
      <c r="G299" s="87"/>
      <c r="H299" s="87"/>
      <c r="I299" s="87"/>
      <c r="J299" s="87"/>
      <c r="K299" s="87"/>
      <c r="L299" s="87"/>
      <c r="M299" s="87"/>
      <c r="N299" s="87"/>
      <c r="O299" s="87"/>
      <c r="P299" s="87"/>
      <c r="Q299" s="92"/>
      <c r="R299" s="89"/>
      <c r="S299" s="87"/>
      <c r="T299" s="88"/>
      <c r="U299" s="87"/>
      <c r="V299" s="87"/>
      <c r="W299" s="87"/>
      <c r="X299" s="87"/>
      <c r="Y299" s="87"/>
      <c r="Z299" s="88"/>
      <c r="AA299" s="88"/>
      <c r="AB299" s="88"/>
      <c r="AC299" s="88"/>
      <c r="AD299" s="87"/>
      <c r="AE299" s="93"/>
      <c r="AF299" s="89"/>
      <c r="AG299" s="87"/>
      <c r="AH299" s="87"/>
      <c r="AI299" s="87"/>
      <c r="AJ299" s="87"/>
      <c r="AK299" s="87"/>
      <c r="AL299" s="87"/>
      <c r="AM299" s="87"/>
      <c r="AN299" s="87"/>
      <c r="AO299" s="87"/>
      <c r="AP299" s="87"/>
      <c r="AQ299" s="87"/>
      <c r="AR299" s="87"/>
      <c r="AS299" s="87"/>
      <c r="AT299" s="87"/>
      <c r="AU299" s="87"/>
      <c r="AV299" s="87"/>
      <c r="AW299" s="87"/>
      <c r="AX299" s="87"/>
      <c r="AY299" s="87"/>
      <c r="AZ299" s="87"/>
      <c r="BA299" s="87"/>
      <c r="BB299" s="87"/>
      <c r="BC299" s="87"/>
      <c r="BD299" s="92"/>
      <c r="BE299" s="89"/>
      <c r="BF299" s="87"/>
      <c r="BG299" s="87"/>
      <c r="BH299" s="87"/>
    </row>
    <row r="300" spans="1:60" hidden="1" x14ac:dyDescent="0.2">
      <c r="A300" s="94"/>
      <c r="B300" s="90"/>
      <c r="C300" s="91"/>
      <c r="D300" s="88"/>
      <c r="E300" s="87"/>
      <c r="F300" s="87"/>
      <c r="G300" s="87"/>
      <c r="H300" s="87"/>
      <c r="I300" s="87"/>
      <c r="J300" s="87"/>
      <c r="K300" s="87"/>
      <c r="L300" s="87"/>
      <c r="M300" s="87"/>
      <c r="N300" s="87"/>
      <c r="O300" s="87"/>
      <c r="P300" s="87"/>
      <c r="Q300" s="92"/>
      <c r="R300" s="89"/>
      <c r="S300" s="87"/>
      <c r="T300" s="88"/>
      <c r="U300" s="87"/>
      <c r="V300" s="87"/>
      <c r="W300" s="87"/>
      <c r="X300" s="87"/>
      <c r="Y300" s="87"/>
      <c r="Z300" s="88"/>
      <c r="AA300" s="88"/>
      <c r="AB300" s="88"/>
      <c r="AC300" s="88"/>
      <c r="AD300" s="87"/>
      <c r="AE300" s="93"/>
      <c r="AF300" s="89"/>
      <c r="AG300" s="87"/>
      <c r="AH300" s="87"/>
      <c r="AI300" s="87"/>
      <c r="AJ300" s="87"/>
      <c r="AK300" s="87"/>
      <c r="AL300" s="87"/>
      <c r="AM300" s="87"/>
      <c r="AN300" s="87"/>
      <c r="AO300" s="87"/>
      <c r="AP300" s="87"/>
      <c r="AQ300" s="87"/>
      <c r="AR300" s="87"/>
      <c r="AS300" s="87"/>
      <c r="AT300" s="87"/>
      <c r="AU300" s="87"/>
      <c r="AV300" s="87"/>
      <c r="AW300" s="87"/>
      <c r="AX300" s="87"/>
      <c r="AY300" s="87"/>
      <c r="AZ300" s="87"/>
      <c r="BA300" s="87"/>
      <c r="BB300" s="87"/>
      <c r="BC300" s="87"/>
      <c r="BD300" s="92"/>
      <c r="BE300" s="89"/>
      <c r="BF300" s="87"/>
      <c r="BG300" s="87"/>
      <c r="BH300" s="87"/>
    </row>
    <row r="301" spans="1:60" hidden="1" x14ac:dyDescent="0.2">
      <c r="A301" s="94"/>
      <c r="B301" s="90"/>
      <c r="C301" s="91"/>
      <c r="D301" s="88"/>
      <c r="E301" s="87"/>
      <c r="F301" s="87"/>
      <c r="G301" s="87"/>
      <c r="H301" s="87"/>
      <c r="I301" s="87"/>
      <c r="J301" s="87"/>
      <c r="K301" s="87"/>
      <c r="L301" s="87"/>
      <c r="M301" s="87"/>
      <c r="N301" s="87"/>
      <c r="O301" s="87"/>
      <c r="P301" s="87"/>
      <c r="Q301" s="92"/>
      <c r="R301" s="89"/>
      <c r="S301" s="87"/>
      <c r="T301" s="88"/>
      <c r="U301" s="87"/>
      <c r="V301" s="87"/>
      <c r="W301" s="87"/>
      <c r="X301" s="87"/>
      <c r="Y301" s="87"/>
      <c r="Z301" s="88"/>
      <c r="AA301" s="88"/>
      <c r="AB301" s="88"/>
      <c r="AC301" s="88"/>
      <c r="AD301" s="87"/>
      <c r="AE301" s="93"/>
      <c r="AF301" s="89"/>
      <c r="AG301" s="87"/>
      <c r="AH301" s="87"/>
      <c r="AI301" s="87"/>
      <c r="AJ301" s="87"/>
      <c r="AK301" s="87"/>
      <c r="AL301" s="87"/>
      <c r="AM301" s="87"/>
      <c r="AN301" s="87"/>
      <c r="AO301" s="87"/>
      <c r="AP301" s="87"/>
      <c r="AQ301" s="87"/>
      <c r="AR301" s="87"/>
      <c r="AS301" s="87"/>
      <c r="AT301" s="87"/>
      <c r="AU301" s="87"/>
      <c r="AV301" s="87"/>
      <c r="AW301" s="87"/>
      <c r="AX301" s="87"/>
      <c r="AY301" s="87"/>
      <c r="AZ301" s="87"/>
      <c r="BA301" s="87"/>
      <c r="BB301" s="87"/>
      <c r="BC301" s="87"/>
      <c r="BD301" s="92"/>
      <c r="BE301" s="89"/>
      <c r="BF301" s="87"/>
      <c r="BG301" s="87"/>
      <c r="BH301" s="87"/>
    </row>
    <row r="302" spans="1:60" hidden="1" x14ac:dyDescent="0.2">
      <c r="A302" s="94"/>
      <c r="B302" s="90"/>
      <c r="C302" s="91"/>
      <c r="D302" s="88"/>
      <c r="E302" s="87"/>
      <c r="F302" s="87"/>
      <c r="G302" s="87"/>
      <c r="H302" s="87"/>
      <c r="I302" s="87"/>
      <c r="J302" s="87"/>
      <c r="K302" s="87"/>
      <c r="L302" s="87"/>
      <c r="M302" s="87"/>
      <c r="N302" s="87"/>
      <c r="O302" s="87"/>
      <c r="P302" s="87"/>
      <c r="Q302" s="92"/>
      <c r="R302" s="89"/>
      <c r="S302" s="87"/>
      <c r="T302" s="88"/>
      <c r="U302" s="87"/>
      <c r="V302" s="87"/>
      <c r="W302" s="87"/>
      <c r="X302" s="87"/>
      <c r="Y302" s="87"/>
      <c r="Z302" s="88"/>
      <c r="AA302" s="88"/>
      <c r="AB302" s="88"/>
      <c r="AC302" s="88"/>
      <c r="AD302" s="87"/>
      <c r="AE302" s="93"/>
      <c r="AF302" s="89"/>
      <c r="AG302" s="87"/>
      <c r="AH302" s="87"/>
      <c r="AI302" s="87"/>
      <c r="AJ302" s="87"/>
      <c r="AK302" s="87"/>
      <c r="AL302" s="87"/>
      <c r="AM302" s="87"/>
      <c r="AN302" s="87"/>
      <c r="AO302" s="87"/>
      <c r="AP302" s="87"/>
      <c r="AQ302" s="87"/>
      <c r="AR302" s="87"/>
      <c r="AS302" s="87"/>
      <c r="AT302" s="87"/>
      <c r="AU302" s="87"/>
      <c r="AV302" s="87"/>
      <c r="AW302" s="87"/>
      <c r="AX302" s="87"/>
      <c r="AY302" s="87"/>
      <c r="AZ302" s="87"/>
      <c r="BA302" s="87"/>
      <c r="BB302" s="87"/>
      <c r="BC302" s="87"/>
      <c r="BD302" s="92"/>
      <c r="BE302" s="89"/>
      <c r="BF302" s="87"/>
      <c r="BG302" s="87"/>
      <c r="BH302" s="87"/>
    </row>
    <row r="303" spans="1:60" hidden="1" x14ac:dyDescent="0.2">
      <c r="A303" s="94"/>
      <c r="B303" s="90"/>
      <c r="C303" s="91"/>
      <c r="D303" s="88"/>
      <c r="E303" s="87"/>
      <c r="F303" s="87"/>
      <c r="G303" s="87"/>
      <c r="H303" s="87"/>
      <c r="I303" s="87"/>
      <c r="J303" s="87"/>
      <c r="K303" s="87"/>
      <c r="L303" s="87"/>
      <c r="M303" s="87"/>
      <c r="N303" s="87"/>
      <c r="O303" s="87"/>
      <c r="P303" s="87"/>
      <c r="Q303" s="92"/>
      <c r="R303" s="89"/>
      <c r="S303" s="87"/>
      <c r="T303" s="88"/>
      <c r="U303" s="87"/>
      <c r="V303" s="87"/>
      <c r="W303" s="87"/>
      <c r="X303" s="87"/>
      <c r="Y303" s="87"/>
      <c r="Z303" s="88"/>
      <c r="AA303" s="88"/>
      <c r="AB303" s="88"/>
      <c r="AC303" s="88"/>
      <c r="AD303" s="87"/>
      <c r="AE303" s="93"/>
      <c r="AF303" s="89"/>
      <c r="AG303" s="87"/>
      <c r="AH303" s="87"/>
      <c r="AI303" s="87"/>
      <c r="AJ303" s="87"/>
      <c r="AK303" s="87"/>
      <c r="AL303" s="87"/>
      <c r="AM303" s="87"/>
      <c r="AN303" s="87"/>
      <c r="AO303" s="87"/>
      <c r="AP303" s="87"/>
      <c r="AQ303" s="87"/>
      <c r="AR303" s="87"/>
      <c r="AS303" s="87"/>
      <c r="AT303" s="87"/>
      <c r="AU303" s="87"/>
      <c r="AV303" s="87"/>
      <c r="AW303" s="87"/>
      <c r="AX303" s="87"/>
      <c r="AY303" s="87"/>
      <c r="AZ303" s="87"/>
      <c r="BA303" s="87"/>
      <c r="BB303" s="87"/>
      <c r="BC303" s="87"/>
      <c r="BD303" s="92"/>
      <c r="BE303" s="89"/>
      <c r="BF303" s="87"/>
      <c r="BG303" s="87"/>
      <c r="BH303" s="87"/>
    </row>
    <row r="304" spans="1:60" hidden="1" x14ac:dyDescent="0.2">
      <c r="A304" s="94"/>
      <c r="B304" s="90"/>
      <c r="C304" s="91"/>
      <c r="D304" s="88"/>
      <c r="E304" s="87"/>
      <c r="F304" s="87"/>
      <c r="G304" s="87"/>
      <c r="H304" s="87"/>
      <c r="I304" s="87"/>
      <c r="J304" s="87"/>
      <c r="K304" s="87"/>
      <c r="L304" s="87"/>
      <c r="M304" s="87"/>
      <c r="N304" s="87"/>
      <c r="O304" s="87"/>
      <c r="P304" s="87"/>
      <c r="Q304" s="92"/>
      <c r="R304" s="89"/>
      <c r="S304" s="87"/>
      <c r="T304" s="88"/>
      <c r="U304" s="87"/>
      <c r="V304" s="87"/>
      <c r="W304" s="87"/>
      <c r="X304" s="87"/>
      <c r="Y304" s="87"/>
      <c r="Z304" s="88"/>
      <c r="AA304" s="88"/>
      <c r="AB304" s="88"/>
      <c r="AC304" s="88"/>
      <c r="AD304" s="87"/>
      <c r="AE304" s="93"/>
      <c r="AF304" s="89"/>
      <c r="AG304" s="87"/>
      <c r="AH304" s="87"/>
      <c r="AI304" s="87"/>
      <c r="AJ304" s="87"/>
      <c r="AK304" s="87"/>
      <c r="AL304" s="87"/>
      <c r="AM304" s="87"/>
      <c r="AN304" s="87"/>
      <c r="AO304" s="87"/>
      <c r="AP304" s="87"/>
      <c r="AQ304" s="87"/>
      <c r="AR304" s="87"/>
      <c r="AS304" s="87"/>
      <c r="AT304" s="87"/>
      <c r="AU304" s="87"/>
      <c r="AV304" s="87"/>
      <c r="AW304" s="87"/>
      <c r="AX304" s="87"/>
      <c r="AY304" s="87"/>
      <c r="AZ304" s="87"/>
      <c r="BA304" s="87"/>
      <c r="BB304" s="87"/>
      <c r="BC304" s="87"/>
      <c r="BD304" s="92"/>
      <c r="BE304" s="89"/>
      <c r="BF304" s="87"/>
      <c r="BG304" s="87"/>
      <c r="BH304" s="87"/>
    </row>
    <row r="305" spans="1:60" hidden="1" x14ac:dyDescent="0.2">
      <c r="A305" s="94"/>
      <c r="B305" s="90"/>
      <c r="C305" s="91"/>
      <c r="D305" s="88"/>
      <c r="E305" s="87"/>
      <c r="F305" s="87"/>
      <c r="G305" s="87"/>
      <c r="H305" s="87"/>
      <c r="I305" s="87"/>
      <c r="J305" s="87"/>
      <c r="K305" s="87"/>
      <c r="L305" s="87"/>
      <c r="M305" s="87"/>
      <c r="N305" s="87"/>
      <c r="O305" s="87"/>
      <c r="P305" s="87"/>
      <c r="Q305" s="92"/>
      <c r="R305" s="89"/>
      <c r="S305" s="87"/>
      <c r="T305" s="88"/>
      <c r="U305" s="87"/>
      <c r="V305" s="87"/>
      <c r="W305" s="87"/>
      <c r="X305" s="87"/>
      <c r="Y305" s="87"/>
      <c r="Z305" s="88"/>
      <c r="AA305" s="88"/>
      <c r="AB305" s="88"/>
      <c r="AC305" s="88"/>
      <c r="AD305" s="87"/>
      <c r="AE305" s="93"/>
      <c r="AF305" s="89"/>
      <c r="AG305" s="87"/>
      <c r="AH305" s="87"/>
      <c r="AI305" s="87"/>
      <c r="AJ305" s="87"/>
      <c r="AK305" s="87"/>
      <c r="AL305" s="87"/>
      <c r="AM305" s="87"/>
      <c r="AN305" s="87"/>
      <c r="AO305" s="87"/>
      <c r="AP305" s="87"/>
      <c r="AQ305" s="87"/>
      <c r="AR305" s="87"/>
      <c r="AS305" s="87"/>
      <c r="AT305" s="87"/>
      <c r="AU305" s="87"/>
      <c r="AV305" s="87"/>
      <c r="AW305" s="87"/>
      <c r="AX305" s="87"/>
      <c r="AY305" s="87"/>
      <c r="AZ305" s="87"/>
      <c r="BA305" s="87"/>
      <c r="BB305" s="87"/>
      <c r="BC305" s="87"/>
      <c r="BD305" s="92"/>
      <c r="BE305" s="89"/>
      <c r="BF305" s="87"/>
      <c r="BG305" s="87"/>
      <c r="BH305" s="87"/>
    </row>
    <row r="306" spans="1:60" hidden="1" x14ac:dyDescent="0.2">
      <c r="A306" s="94"/>
      <c r="B306" s="90"/>
      <c r="C306" s="91"/>
      <c r="D306" s="88"/>
      <c r="E306" s="87"/>
      <c r="F306" s="87"/>
      <c r="G306" s="87"/>
      <c r="H306" s="87"/>
      <c r="I306" s="87"/>
      <c r="J306" s="87"/>
      <c r="K306" s="87"/>
      <c r="L306" s="87"/>
      <c r="M306" s="87"/>
      <c r="N306" s="87"/>
      <c r="O306" s="87"/>
      <c r="P306" s="87"/>
      <c r="Q306" s="92"/>
      <c r="R306" s="89"/>
      <c r="S306" s="87"/>
      <c r="T306" s="88"/>
      <c r="U306" s="87"/>
      <c r="V306" s="87"/>
      <c r="W306" s="87"/>
      <c r="X306" s="87"/>
      <c r="Y306" s="87"/>
      <c r="Z306" s="88"/>
      <c r="AA306" s="88"/>
      <c r="AB306" s="88"/>
      <c r="AC306" s="88"/>
      <c r="AD306" s="87"/>
      <c r="AE306" s="93"/>
      <c r="AF306" s="89"/>
      <c r="AG306" s="87"/>
      <c r="AH306" s="87"/>
      <c r="AI306" s="87"/>
      <c r="AJ306" s="87"/>
      <c r="AK306" s="87"/>
      <c r="AL306" s="87"/>
      <c r="AM306" s="87"/>
      <c r="AN306" s="87"/>
      <c r="AO306" s="87"/>
      <c r="AP306" s="87"/>
      <c r="AQ306" s="87"/>
      <c r="AR306" s="87"/>
      <c r="AS306" s="87"/>
      <c r="AT306" s="87"/>
      <c r="AU306" s="87"/>
      <c r="AV306" s="87"/>
      <c r="AW306" s="87"/>
      <c r="AX306" s="87"/>
      <c r="AY306" s="87"/>
      <c r="AZ306" s="87"/>
      <c r="BA306" s="87"/>
      <c r="BB306" s="87"/>
      <c r="BC306" s="87"/>
      <c r="BD306" s="92"/>
      <c r="BE306" s="89"/>
      <c r="BF306" s="87"/>
      <c r="BG306" s="87"/>
      <c r="BH306" s="87"/>
    </row>
    <row r="307" spans="1:60" hidden="1" x14ac:dyDescent="0.2">
      <c r="A307" s="94"/>
      <c r="B307" s="90"/>
      <c r="C307" s="91"/>
      <c r="D307" s="88"/>
      <c r="E307" s="87"/>
      <c r="F307" s="87"/>
      <c r="G307" s="87"/>
      <c r="H307" s="87"/>
      <c r="I307" s="87"/>
      <c r="J307" s="87"/>
      <c r="K307" s="87"/>
      <c r="L307" s="87"/>
      <c r="M307" s="87"/>
      <c r="N307" s="87"/>
      <c r="O307" s="87"/>
      <c r="P307" s="87"/>
      <c r="Q307" s="92"/>
      <c r="R307" s="89"/>
      <c r="S307" s="87"/>
      <c r="T307" s="88"/>
      <c r="U307" s="87"/>
      <c r="V307" s="87"/>
      <c r="W307" s="87"/>
      <c r="X307" s="87"/>
      <c r="Y307" s="87"/>
      <c r="Z307" s="88"/>
      <c r="AA307" s="88"/>
      <c r="AB307" s="88"/>
      <c r="AC307" s="88"/>
      <c r="AD307" s="87"/>
      <c r="AE307" s="93"/>
      <c r="AF307" s="89"/>
      <c r="AG307" s="87"/>
      <c r="AH307" s="87"/>
      <c r="AI307" s="87"/>
      <c r="AJ307" s="87"/>
      <c r="AK307" s="87"/>
      <c r="AL307" s="87"/>
      <c r="AM307" s="87"/>
      <c r="AN307" s="87"/>
      <c r="AO307" s="87"/>
      <c r="AP307" s="87"/>
      <c r="AQ307" s="87"/>
      <c r="AR307" s="87"/>
      <c r="AS307" s="87"/>
      <c r="AT307" s="87"/>
      <c r="AU307" s="87"/>
      <c r="AV307" s="87"/>
      <c r="AW307" s="87"/>
      <c r="AX307" s="87"/>
      <c r="AY307" s="87"/>
      <c r="AZ307" s="87"/>
      <c r="BA307" s="87"/>
      <c r="BB307" s="87"/>
      <c r="BC307" s="87"/>
      <c r="BD307" s="92"/>
      <c r="BE307" s="89"/>
      <c r="BF307" s="87"/>
      <c r="BG307" s="87"/>
      <c r="BH307" s="87"/>
    </row>
    <row r="308" spans="1:60" hidden="1" x14ac:dyDescent="0.2">
      <c r="A308" s="94"/>
      <c r="B308" s="90"/>
      <c r="C308" s="91"/>
      <c r="D308" s="88"/>
      <c r="E308" s="87"/>
      <c r="F308" s="87"/>
      <c r="G308" s="87"/>
      <c r="H308" s="87"/>
      <c r="I308" s="87"/>
      <c r="J308" s="87"/>
      <c r="K308" s="87"/>
      <c r="L308" s="87"/>
      <c r="M308" s="87"/>
      <c r="N308" s="87"/>
      <c r="O308" s="87"/>
      <c r="P308" s="87"/>
      <c r="Q308" s="92"/>
      <c r="R308" s="89"/>
      <c r="S308" s="87"/>
      <c r="T308" s="88"/>
      <c r="U308" s="87"/>
      <c r="V308" s="87"/>
      <c r="W308" s="87"/>
      <c r="X308" s="87"/>
      <c r="Y308" s="87"/>
      <c r="Z308" s="88"/>
      <c r="AA308" s="88"/>
      <c r="AB308" s="88"/>
      <c r="AC308" s="88"/>
      <c r="AD308" s="87"/>
      <c r="AE308" s="93"/>
      <c r="AF308" s="89"/>
      <c r="AG308" s="87"/>
      <c r="AH308" s="87"/>
      <c r="AI308" s="87"/>
      <c r="AJ308" s="87"/>
      <c r="AK308" s="87"/>
      <c r="AL308" s="87"/>
      <c r="AM308" s="87"/>
      <c r="AN308" s="87"/>
      <c r="AO308" s="87"/>
      <c r="AP308" s="87"/>
      <c r="AQ308" s="87"/>
      <c r="AR308" s="87"/>
      <c r="AS308" s="87"/>
      <c r="AT308" s="87"/>
      <c r="AU308" s="87"/>
      <c r="AV308" s="87"/>
      <c r="AW308" s="87"/>
      <c r="AX308" s="87"/>
      <c r="AY308" s="87"/>
      <c r="AZ308" s="87"/>
      <c r="BA308" s="87"/>
      <c r="BB308" s="87"/>
      <c r="BC308" s="87"/>
      <c r="BD308" s="92"/>
      <c r="BE308" s="89"/>
      <c r="BF308" s="87"/>
      <c r="BG308" s="87"/>
      <c r="BH308" s="87"/>
    </row>
    <row r="309" spans="1:60" hidden="1" x14ac:dyDescent="0.2">
      <c r="A309" s="94"/>
      <c r="B309" s="90"/>
      <c r="C309" s="91"/>
      <c r="D309" s="88"/>
      <c r="E309" s="87"/>
      <c r="F309" s="87"/>
      <c r="G309" s="87"/>
      <c r="H309" s="87"/>
      <c r="I309" s="87"/>
      <c r="J309" s="87"/>
      <c r="K309" s="87"/>
      <c r="L309" s="87"/>
      <c r="M309" s="87"/>
      <c r="N309" s="87"/>
      <c r="O309" s="87"/>
      <c r="P309" s="87"/>
      <c r="Q309" s="92"/>
      <c r="R309" s="89"/>
      <c r="S309" s="87"/>
      <c r="T309" s="88"/>
      <c r="U309" s="87"/>
      <c r="V309" s="87"/>
      <c r="W309" s="87"/>
      <c r="X309" s="87"/>
      <c r="Y309" s="87"/>
      <c r="Z309" s="88"/>
      <c r="AA309" s="88"/>
      <c r="AB309" s="88"/>
      <c r="AC309" s="88"/>
      <c r="AD309" s="87"/>
      <c r="AE309" s="93"/>
      <c r="AF309" s="89"/>
      <c r="AG309" s="87"/>
      <c r="AH309" s="87"/>
      <c r="AI309" s="87"/>
      <c r="AJ309" s="87"/>
      <c r="AK309" s="87"/>
      <c r="AL309" s="87"/>
      <c r="AM309" s="87"/>
      <c r="AN309" s="87"/>
      <c r="AO309" s="87"/>
      <c r="AP309" s="87"/>
      <c r="AQ309" s="87"/>
      <c r="AR309" s="87"/>
      <c r="AS309" s="87"/>
      <c r="AT309" s="87"/>
      <c r="AU309" s="87"/>
      <c r="AV309" s="87"/>
      <c r="AW309" s="87"/>
      <c r="AX309" s="87"/>
      <c r="AY309" s="87"/>
      <c r="AZ309" s="87"/>
      <c r="BA309" s="87"/>
      <c r="BB309" s="87"/>
      <c r="BC309" s="87"/>
      <c r="BD309" s="92"/>
      <c r="BE309" s="89"/>
      <c r="BF309" s="87"/>
      <c r="BG309" s="87"/>
      <c r="BH309" s="87"/>
    </row>
    <row r="310" spans="1:60" hidden="1" x14ac:dyDescent="0.2">
      <c r="A310" s="94"/>
      <c r="B310" s="90"/>
      <c r="C310" s="91"/>
      <c r="D310" s="88"/>
      <c r="E310" s="87"/>
      <c r="F310" s="87"/>
      <c r="G310" s="87"/>
      <c r="H310" s="87"/>
      <c r="I310" s="87"/>
      <c r="J310" s="87"/>
      <c r="K310" s="87"/>
      <c r="L310" s="87"/>
      <c r="M310" s="87"/>
      <c r="N310" s="87"/>
      <c r="O310" s="87"/>
      <c r="P310" s="87"/>
      <c r="Q310" s="92"/>
      <c r="R310" s="89"/>
      <c r="S310" s="87"/>
      <c r="T310" s="88"/>
      <c r="U310" s="87"/>
      <c r="V310" s="87"/>
      <c r="W310" s="87"/>
      <c r="X310" s="87"/>
      <c r="Y310" s="87"/>
      <c r="Z310" s="88"/>
      <c r="AA310" s="88"/>
      <c r="AB310" s="88"/>
      <c r="AC310" s="88"/>
      <c r="AD310" s="87"/>
      <c r="AE310" s="93"/>
      <c r="AF310" s="89"/>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c r="BC310" s="87"/>
      <c r="BD310" s="92"/>
      <c r="BE310" s="89"/>
      <c r="BF310" s="87"/>
      <c r="BG310" s="87"/>
      <c r="BH310" s="87"/>
    </row>
    <row r="311" spans="1:60" hidden="1" x14ac:dyDescent="0.2">
      <c r="A311" s="94"/>
      <c r="B311" s="90"/>
      <c r="C311" s="91"/>
      <c r="D311" s="88"/>
      <c r="E311" s="87"/>
      <c r="F311" s="87"/>
      <c r="G311" s="87"/>
      <c r="H311" s="87"/>
      <c r="I311" s="87"/>
      <c r="J311" s="87"/>
      <c r="K311" s="87"/>
      <c r="L311" s="87"/>
      <c r="M311" s="87"/>
      <c r="N311" s="87"/>
      <c r="O311" s="87"/>
      <c r="P311" s="87"/>
      <c r="Q311" s="92"/>
      <c r="R311" s="89"/>
      <c r="S311" s="87"/>
      <c r="T311" s="88"/>
      <c r="U311" s="87"/>
      <c r="V311" s="87"/>
      <c r="W311" s="87"/>
      <c r="X311" s="87"/>
      <c r="Y311" s="87"/>
      <c r="Z311" s="88"/>
      <c r="AA311" s="88"/>
      <c r="AB311" s="88"/>
      <c r="AC311" s="88"/>
      <c r="AD311" s="87"/>
      <c r="AE311" s="93"/>
      <c r="AF311" s="89"/>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c r="BC311" s="87"/>
      <c r="BD311" s="92"/>
      <c r="BE311" s="89"/>
      <c r="BF311" s="87"/>
      <c r="BG311" s="87"/>
      <c r="BH311" s="87"/>
    </row>
    <row r="312" spans="1:60" hidden="1" x14ac:dyDescent="0.2">
      <c r="A312" s="94"/>
      <c r="B312" s="90"/>
      <c r="C312" s="91"/>
      <c r="D312" s="88"/>
      <c r="E312" s="87"/>
      <c r="F312" s="87"/>
      <c r="G312" s="87"/>
      <c r="H312" s="87"/>
      <c r="I312" s="87"/>
      <c r="J312" s="87"/>
      <c r="K312" s="87"/>
      <c r="L312" s="87"/>
      <c r="M312" s="87"/>
      <c r="N312" s="87"/>
      <c r="O312" s="87"/>
      <c r="P312" s="87"/>
      <c r="Q312" s="92"/>
      <c r="R312" s="89"/>
      <c r="S312" s="87"/>
      <c r="T312" s="88"/>
      <c r="U312" s="87"/>
      <c r="V312" s="87"/>
      <c r="W312" s="87"/>
      <c r="X312" s="87"/>
      <c r="Y312" s="87"/>
      <c r="Z312" s="88"/>
      <c r="AA312" s="88"/>
      <c r="AB312" s="88"/>
      <c r="AC312" s="88"/>
      <c r="AD312" s="87"/>
      <c r="AE312" s="93"/>
      <c r="AF312" s="89"/>
      <c r="AG312" s="87"/>
      <c r="AH312" s="87"/>
      <c r="AI312" s="87"/>
      <c r="AJ312" s="87"/>
      <c r="AK312" s="87"/>
      <c r="AL312" s="87"/>
      <c r="AM312" s="87"/>
      <c r="AN312" s="87"/>
      <c r="AO312" s="87"/>
      <c r="AP312" s="87"/>
      <c r="AQ312" s="87"/>
      <c r="AR312" s="87"/>
      <c r="AS312" s="87"/>
      <c r="AT312" s="87"/>
      <c r="AU312" s="87"/>
      <c r="AV312" s="87"/>
      <c r="AW312" s="87"/>
      <c r="AX312" s="87"/>
      <c r="AY312" s="87"/>
      <c r="AZ312" s="87"/>
      <c r="BA312" s="87"/>
      <c r="BB312" s="87"/>
      <c r="BC312" s="87"/>
      <c r="BD312" s="92"/>
      <c r="BE312" s="89"/>
      <c r="BF312" s="87"/>
      <c r="BG312" s="87"/>
      <c r="BH312" s="87"/>
    </row>
    <row r="313" spans="1:60" hidden="1" x14ac:dyDescent="0.2">
      <c r="A313" s="94"/>
      <c r="B313" s="90"/>
      <c r="C313" s="91"/>
      <c r="D313" s="88"/>
      <c r="E313" s="87"/>
      <c r="F313" s="87"/>
      <c r="G313" s="87"/>
      <c r="H313" s="87"/>
      <c r="I313" s="87"/>
      <c r="J313" s="87"/>
      <c r="K313" s="87"/>
      <c r="L313" s="87"/>
      <c r="M313" s="87"/>
      <c r="N313" s="87"/>
      <c r="O313" s="87"/>
      <c r="P313" s="87"/>
      <c r="Q313" s="92"/>
      <c r="R313" s="89"/>
      <c r="S313" s="87"/>
      <c r="T313" s="88"/>
      <c r="U313" s="87"/>
      <c r="V313" s="87"/>
      <c r="W313" s="87"/>
      <c r="X313" s="87"/>
      <c r="Y313" s="87"/>
      <c r="Z313" s="88"/>
      <c r="AA313" s="88"/>
      <c r="AB313" s="88"/>
      <c r="AC313" s="88"/>
      <c r="AD313" s="87"/>
      <c r="AE313" s="93"/>
      <c r="AF313" s="89"/>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c r="BC313" s="87"/>
      <c r="BD313" s="92"/>
      <c r="BE313" s="89"/>
      <c r="BF313" s="87"/>
      <c r="BG313" s="87"/>
      <c r="BH313" s="87"/>
    </row>
    <row r="314" spans="1:60" hidden="1" x14ac:dyDescent="0.2">
      <c r="A314" s="94"/>
      <c r="B314" s="90"/>
      <c r="C314" s="91"/>
      <c r="D314" s="88"/>
      <c r="E314" s="87"/>
      <c r="F314" s="87"/>
      <c r="G314" s="87"/>
      <c r="H314" s="87"/>
      <c r="I314" s="87"/>
      <c r="J314" s="87"/>
      <c r="K314" s="87"/>
      <c r="L314" s="87"/>
      <c r="M314" s="87"/>
      <c r="N314" s="87"/>
      <c r="O314" s="87"/>
      <c r="P314" s="87"/>
      <c r="Q314" s="92"/>
      <c r="R314" s="89"/>
      <c r="S314" s="87"/>
      <c r="T314" s="88"/>
      <c r="U314" s="87"/>
      <c r="V314" s="87"/>
      <c r="W314" s="87"/>
      <c r="X314" s="87"/>
      <c r="Y314" s="87"/>
      <c r="Z314" s="88"/>
      <c r="AA314" s="88"/>
      <c r="AB314" s="88"/>
      <c r="AC314" s="88"/>
      <c r="AD314" s="87"/>
      <c r="AE314" s="93"/>
      <c r="AF314" s="89"/>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c r="BC314" s="87"/>
      <c r="BD314" s="92"/>
      <c r="BE314" s="89"/>
      <c r="BF314" s="87"/>
      <c r="BG314" s="87"/>
      <c r="BH314" s="87"/>
    </row>
    <row r="315" spans="1:60" hidden="1" x14ac:dyDescent="0.2">
      <c r="A315" s="94"/>
      <c r="B315" s="90"/>
      <c r="C315" s="91"/>
      <c r="D315" s="88"/>
      <c r="E315" s="87"/>
      <c r="F315" s="87"/>
      <c r="G315" s="87"/>
      <c r="H315" s="87"/>
      <c r="I315" s="87"/>
      <c r="J315" s="87"/>
      <c r="K315" s="87"/>
      <c r="L315" s="87"/>
      <c r="M315" s="87"/>
      <c r="N315" s="87"/>
      <c r="O315" s="87"/>
      <c r="P315" s="87"/>
      <c r="Q315" s="92"/>
      <c r="R315" s="89"/>
      <c r="S315" s="87"/>
      <c r="T315" s="88"/>
      <c r="U315" s="87"/>
      <c r="V315" s="87"/>
      <c r="W315" s="87"/>
      <c r="X315" s="87"/>
      <c r="Y315" s="87"/>
      <c r="Z315" s="88"/>
      <c r="AA315" s="88"/>
      <c r="AB315" s="88"/>
      <c r="AC315" s="88"/>
      <c r="AD315" s="87"/>
      <c r="AE315" s="93"/>
      <c r="AF315" s="89"/>
      <c r="AG315" s="87"/>
      <c r="AH315" s="87"/>
      <c r="AI315" s="87"/>
      <c r="AJ315" s="87"/>
      <c r="AK315" s="87"/>
      <c r="AL315" s="87"/>
      <c r="AM315" s="87"/>
      <c r="AN315" s="87"/>
      <c r="AO315" s="87"/>
      <c r="AP315" s="87"/>
      <c r="AQ315" s="87"/>
      <c r="AR315" s="87"/>
      <c r="AS315" s="87"/>
      <c r="AT315" s="87"/>
      <c r="AU315" s="87"/>
      <c r="AV315" s="87"/>
      <c r="AW315" s="87"/>
      <c r="AX315" s="87"/>
      <c r="AY315" s="87"/>
      <c r="AZ315" s="87"/>
      <c r="BA315" s="87"/>
      <c r="BB315" s="87"/>
      <c r="BC315" s="87"/>
      <c r="BD315" s="92"/>
      <c r="BE315" s="89"/>
      <c r="BF315" s="87"/>
      <c r="BG315" s="87"/>
      <c r="BH315" s="87"/>
    </row>
    <row r="316" spans="1:60" hidden="1" x14ac:dyDescent="0.2">
      <c r="A316" s="94"/>
      <c r="B316" s="90"/>
      <c r="C316" s="91"/>
      <c r="D316" s="88"/>
      <c r="E316" s="87"/>
      <c r="F316" s="87"/>
      <c r="G316" s="87"/>
      <c r="H316" s="87"/>
      <c r="I316" s="87"/>
      <c r="J316" s="87"/>
      <c r="K316" s="87"/>
      <c r="L316" s="87"/>
      <c r="M316" s="87"/>
      <c r="N316" s="87"/>
      <c r="O316" s="87"/>
      <c r="P316" s="87"/>
      <c r="Q316" s="92"/>
      <c r="R316" s="89"/>
      <c r="S316" s="87"/>
      <c r="T316" s="88"/>
      <c r="U316" s="87"/>
      <c r="V316" s="87"/>
      <c r="W316" s="87"/>
      <c r="X316" s="87"/>
      <c r="Y316" s="87"/>
      <c r="Z316" s="88"/>
      <c r="AA316" s="88"/>
      <c r="AB316" s="88"/>
      <c r="AC316" s="88"/>
      <c r="AD316" s="87"/>
      <c r="AE316" s="93"/>
      <c r="AF316" s="89"/>
      <c r="AG316" s="87"/>
      <c r="AH316" s="87"/>
      <c r="AI316" s="87"/>
      <c r="AJ316" s="87"/>
      <c r="AK316" s="87"/>
      <c r="AL316" s="87"/>
      <c r="AM316" s="87"/>
      <c r="AN316" s="87"/>
      <c r="AO316" s="87"/>
      <c r="AP316" s="87"/>
      <c r="AQ316" s="87"/>
      <c r="AR316" s="87"/>
      <c r="AS316" s="87"/>
      <c r="AT316" s="87"/>
      <c r="AU316" s="87"/>
      <c r="AV316" s="87"/>
      <c r="AW316" s="87"/>
      <c r="AX316" s="87"/>
      <c r="AY316" s="87"/>
      <c r="AZ316" s="87"/>
      <c r="BA316" s="87"/>
      <c r="BB316" s="87"/>
      <c r="BC316" s="87"/>
      <c r="BD316" s="92"/>
      <c r="BE316" s="89"/>
      <c r="BF316" s="87"/>
      <c r="BG316" s="87"/>
      <c r="BH316" s="87"/>
    </row>
    <row r="317" spans="1:60" hidden="1" x14ac:dyDescent="0.2">
      <c r="A317" s="94"/>
      <c r="B317" s="90"/>
      <c r="C317" s="91"/>
      <c r="D317" s="88"/>
      <c r="E317" s="87"/>
      <c r="F317" s="87"/>
      <c r="G317" s="87"/>
      <c r="H317" s="87"/>
      <c r="I317" s="87"/>
      <c r="J317" s="87"/>
      <c r="K317" s="87"/>
      <c r="L317" s="87"/>
      <c r="M317" s="87"/>
      <c r="N317" s="87"/>
      <c r="O317" s="87"/>
      <c r="P317" s="87"/>
      <c r="Q317" s="92"/>
      <c r="R317" s="89"/>
      <c r="S317" s="87"/>
      <c r="T317" s="88"/>
      <c r="U317" s="87"/>
      <c r="V317" s="87"/>
      <c r="W317" s="87"/>
      <c r="X317" s="87"/>
      <c r="Y317" s="87"/>
      <c r="Z317" s="88"/>
      <c r="AA317" s="88"/>
      <c r="AB317" s="88"/>
      <c r="AC317" s="88"/>
      <c r="AD317" s="87"/>
      <c r="AE317" s="93"/>
      <c r="AF317" s="89"/>
      <c r="AG317" s="87"/>
      <c r="AH317" s="87"/>
      <c r="AI317" s="87"/>
      <c r="AJ317" s="87"/>
      <c r="AK317" s="87"/>
      <c r="AL317" s="87"/>
      <c r="AM317" s="87"/>
      <c r="AN317" s="87"/>
      <c r="AO317" s="87"/>
      <c r="AP317" s="87"/>
      <c r="AQ317" s="87"/>
      <c r="AR317" s="87"/>
      <c r="AS317" s="87"/>
      <c r="AT317" s="87"/>
      <c r="AU317" s="87"/>
      <c r="AV317" s="87"/>
      <c r="AW317" s="87"/>
      <c r="AX317" s="87"/>
      <c r="AY317" s="87"/>
      <c r="AZ317" s="87"/>
      <c r="BA317" s="87"/>
      <c r="BB317" s="87"/>
      <c r="BC317" s="87"/>
      <c r="BD317" s="92"/>
      <c r="BE317" s="89"/>
      <c r="BF317" s="87"/>
      <c r="BG317" s="87"/>
      <c r="BH317" s="87"/>
    </row>
    <row r="318" spans="1:60" hidden="1" x14ac:dyDescent="0.2">
      <c r="A318" s="94"/>
      <c r="B318" s="90"/>
      <c r="C318" s="91"/>
      <c r="D318" s="88"/>
      <c r="E318" s="87"/>
      <c r="F318" s="87"/>
      <c r="G318" s="87"/>
      <c r="H318" s="87"/>
      <c r="I318" s="87"/>
      <c r="J318" s="87"/>
      <c r="K318" s="87"/>
      <c r="L318" s="87"/>
      <c r="M318" s="87"/>
      <c r="N318" s="87"/>
      <c r="O318" s="87"/>
      <c r="P318" s="87"/>
      <c r="Q318" s="92"/>
      <c r="R318" s="89"/>
      <c r="S318" s="87"/>
      <c r="T318" s="88"/>
      <c r="U318" s="87"/>
      <c r="V318" s="87"/>
      <c r="W318" s="87"/>
      <c r="X318" s="87"/>
      <c r="Y318" s="87"/>
      <c r="Z318" s="88"/>
      <c r="AA318" s="88"/>
      <c r="AB318" s="88"/>
      <c r="AC318" s="88"/>
      <c r="AD318" s="87"/>
      <c r="AE318" s="93"/>
      <c r="AF318" s="89"/>
      <c r="AG318" s="87"/>
      <c r="AH318" s="87"/>
      <c r="AI318" s="87"/>
      <c r="AJ318" s="87"/>
      <c r="AK318" s="87"/>
      <c r="AL318" s="87"/>
      <c r="AM318" s="87"/>
      <c r="AN318" s="87"/>
      <c r="AO318" s="87"/>
      <c r="AP318" s="87"/>
      <c r="AQ318" s="87"/>
      <c r="AR318" s="87"/>
      <c r="AS318" s="87"/>
      <c r="AT318" s="87"/>
      <c r="AU318" s="87"/>
      <c r="AV318" s="87"/>
      <c r="AW318" s="87"/>
      <c r="AX318" s="87"/>
      <c r="AY318" s="87"/>
      <c r="AZ318" s="87"/>
      <c r="BA318" s="87"/>
      <c r="BB318" s="87"/>
      <c r="BC318" s="87"/>
      <c r="BD318" s="92"/>
      <c r="BE318" s="89"/>
      <c r="BF318" s="87"/>
      <c r="BG318" s="87"/>
      <c r="BH318" s="87"/>
    </row>
    <row r="319" spans="1:60" hidden="1" x14ac:dyDescent="0.2">
      <c r="A319" s="94"/>
      <c r="B319" s="90"/>
      <c r="C319" s="91"/>
      <c r="D319" s="88"/>
      <c r="E319" s="87"/>
      <c r="F319" s="87"/>
      <c r="G319" s="87"/>
      <c r="H319" s="87"/>
      <c r="I319" s="87"/>
      <c r="J319" s="87"/>
      <c r="K319" s="87"/>
      <c r="L319" s="87"/>
      <c r="M319" s="87"/>
      <c r="N319" s="87"/>
      <c r="O319" s="87"/>
      <c r="P319" s="87"/>
      <c r="Q319" s="92"/>
      <c r="R319" s="89"/>
      <c r="S319" s="87"/>
      <c r="T319" s="88"/>
      <c r="U319" s="87"/>
      <c r="V319" s="87"/>
      <c r="W319" s="87"/>
      <c r="X319" s="87"/>
      <c r="Y319" s="87"/>
      <c r="Z319" s="88"/>
      <c r="AA319" s="88"/>
      <c r="AB319" s="88"/>
      <c r="AC319" s="88"/>
      <c r="AD319" s="87"/>
      <c r="AE319" s="93"/>
      <c r="AF319" s="89"/>
      <c r="AG319" s="87"/>
      <c r="AH319" s="87"/>
      <c r="AI319" s="87"/>
      <c r="AJ319" s="87"/>
      <c r="AK319" s="87"/>
      <c r="AL319" s="87"/>
      <c r="AM319" s="87"/>
      <c r="AN319" s="87"/>
      <c r="AO319" s="87"/>
      <c r="AP319" s="87"/>
      <c r="AQ319" s="87"/>
      <c r="AR319" s="87"/>
      <c r="AS319" s="87"/>
      <c r="AT319" s="87"/>
      <c r="AU319" s="87"/>
      <c r="AV319" s="87"/>
      <c r="AW319" s="87"/>
      <c r="AX319" s="87"/>
      <c r="AY319" s="87"/>
      <c r="AZ319" s="87"/>
      <c r="BA319" s="87"/>
      <c r="BB319" s="87"/>
      <c r="BC319" s="87"/>
      <c r="BD319" s="92"/>
      <c r="BE319" s="89"/>
      <c r="BF319" s="87"/>
      <c r="BG319" s="87"/>
      <c r="BH319" s="87"/>
    </row>
    <row r="320" spans="1:60" hidden="1" x14ac:dyDescent="0.2">
      <c r="A320" s="94"/>
      <c r="B320" s="90"/>
      <c r="C320" s="91"/>
      <c r="D320" s="88"/>
      <c r="E320" s="87"/>
      <c r="F320" s="87"/>
      <c r="G320" s="87"/>
      <c r="H320" s="87"/>
      <c r="I320" s="87"/>
      <c r="J320" s="87"/>
      <c r="K320" s="87"/>
      <c r="L320" s="87"/>
      <c r="M320" s="87"/>
      <c r="N320" s="87"/>
      <c r="O320" s="87"/>
      <c r="P320" s="87"/>
      <c r="Q320" s="92"/>
      <c r="R320" s="89"/>
      <c r="S320" s="87"/>
      <c r="T320" s="88"/>
      <c r="U320" s="87"/>
      <c r="V320" s="87"/>
      <c r="W320" s="87"/>
      <c r="X320" s="87"/>
      <c r="Y320" s="87"/>
      <c r="Z320" s="88"/>
      <c r="AA320" s="88"/>
      <c r="AB320" s="88"/>
      <c r="AC320" s="88"/>
      <c r="AD320" s="87"/>
      <c r="AE320" s="93"/>
      <c r="AF320" s="89"/>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92"/>
      <c r="BE320" s="89"/>
      <c r="BF320" s="87"/>
      <c r="BG320" s="87"/>
      <c r="BH320" s="87"/>
    </row>
    <row r="321" spans="1:60" hidden="1" x14ac:dyDescent="0.2">
      <c r="A321" s="94"/>
      <c r="B321" s="90"/>
      <c r="C321" s="91"/>
      <c r="D321" s="88"/>
      <c r="E321" s="87"/>
      <c r="F321" s="87"/>
      <c r="G321" s="87"/>
      <c r="H321" s="87"/>
      <c r="I321" s="87"/>
      <c r="J321" s="87"/>
      <c r="K321" s="87"/>
      <c r="L321" s="87"/>
      <c r="M321" s="87"/>
      <c r="N321" s="87"/>
      <c r="O321" s="87"/>
      <c r="P321" s="87"/>
      <c r="Q321" s="92"/>
      <c r="R321" s="89"/>
      <c r="S321" s="87"/>
      <c r="T321" s="88"/>
      <c r="U321" s="87"/>
      <c r="V321" s="87"/>
      <c r="W321" s="87"/>
      <c r="X321" s="87"/>
      <c r="Y321" s="87"/>
      <c r="Z321" s="88"/>
      <c r="AA321" s="88"/>
      <c r="AB321" s="88"/>
      <c r="AC321" s="88"/>
      <c r="AD321" s="87"/>
      <c r="AE321" s="93"/>
      <c r="AF321" s="89"/>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92"/>
      <c r="BE321" s="89"/>
      <c r="BF321" s="87"/>
      <c r="BG321" s="87"/>
      <c r="BH321" s="87"/>
    </row>
    <row r="322" spans="1:60" hidden="1" x14ac:dyDescent="0.2">
      <c r="A322" s="94"/>
      <c r="B322" s="90"/>
      <c r="C322" s="91"/>
      <c r="D322" s="88"/>
      <c r="E322" s="87"/>
      <c r="F322" s="87"/>
      <c r="G322" s="87"/>
      <c r="H322" s="87"/>
      <c r="I322" s="87"/>
      <c r="J322" s="87"/>
      <c r="K322" s="87"/>
      <c r="L322" s="87"/>
      <c r="M322" s="87"/>
      <c r="N322" s="87"/>
      <c r="O322" s="87"/>
      <c r="P322" s="87"/>
      <c r="Q322" s="92"/>
      <c r="R322" s="89"/>
      <c r="S322" s="87"/>
      <c r="T322" s="88"/>
      <c r="U322" s="87"/>
      <c r="V322" s="87"/>
      <c r="W322" s="87"/>
      <c r="X322" s="87"/>
      <c r="Y322" s="87"/>
      <c r="Z322" s="88"/>
      <c r="AA322" s="88"/>
      <c r="AB322" s="88"/>
      <c r="AC322" s="88"/>
      <c r="AD322" s="87"/>
      <c r="AE322" s="93"/>
      <c r="AF322" s="89"/>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c r="BC322" s="87"/>
      <c r="BD322" s="92"/>
      <c r="BE322" s="89"/>
      <c r="BF322" s="87"/>
      <c r="BG322" s="87"/>
      <c r="BH322" s="87"/>
    </row>
    <row r="323" spans="1:60" hidden="1" x14ac:dyDescent="0.2">
      <c r="A323" s="94"/>
      <c r="B323" s="90"/>
      <c r="C323" s="91"/>
      <c r="D323" s="88"/>
      <c r="E323" s="87"/>
      <c r="F323" s="87"/>
      <c r="G323" s="87"/>
      <c r="H323" s="87"/>
      <c r="I323" s="87"/>
      <c r="J323" s="87"/>
      <c r="K323" s="87"/>
      <c r="L323" s="87"/>
      <c r="M323" s="87"/>
      <c r="N323" s="87"/>
      <c r="O323" s="87"/>
      <c r="P323" s="87"/>
      <c r="Q323" s="92"/>
      <c r="R323" s="89"/>
      <c r="S323" s="87"/>
      <c r="T323" s="88"/>
      <c r="U323" s="87"/>
      <c r="V323" s="87"/>
      <c r="W323" s="87"/>
      <c r="X323" s="87"/>
      <c r="Y323" s="87"/>
      <c r="Z323" s="88"/>
      <c r="AA323" s="88"/>
      <c r="AB323" s="88"/>
      <c r="AC323" s="88"/>
      <c r="AD323" s="87"/>
      <c r="AE323" s="93"/>
      <c r="AF323" s="89"/>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92"/>
      <c r="BE323" s="89"/>
      <c r="BF323" s="87"/>
      <c r="BG323" s="87"/>
      <c r="BH323" s="87"/>
    </row>
    <row r="324" spans="1:60" hidden="1" x14ac:dyDescent="0.2">
      <c r="A324" s="94"/>
      <c r="B324" s="90"/>
      <c r="C324" s="91"/>
      <c r="D324" s="88"/>
      <c r="E324" s="87"/>
      <c r="F324" s="87"/>
      <c r="G324" s="87"/>
      <c r="H324" s="87"/>
      <c r="I324" s="87"/>
      <c r="J324" s="87"/>
      <c r="K324" s="87"/>
      <c r="L324" s="87"/>
      <c r="M324" s="87"/>
      <c r="N324" s="87"/>
      <c r="O324" s="87"/>
      <c r="P324" s="87"/>
      <c r="Q324" s="92"/>
      <c r="R324" s="89"/>
      <c r="S324" s="87"/>
      <c r="T324" s="88"/>
      <c r="U324" s="87"/>
      <c r="V324" s="87"/>
      <c r="W324" s="87"/>
      <c r="X324" s="87"/>
      <c r="Y324" s="87"/>
      <c r="Z324" s="88"/>
      <c r="AA324" s="88"/>
      <c r="AB324" s="88"/>
      <c r="AC324" s="88"/>
      <c r="AD324" s="87"/>
      <c r="AE324" s="93"/>
      <c r="AF324" s="89"/>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c r="BC324" s="87"/>
      <c r="BD324" s="92"/>
      <c r="BE324" s="89"/>
      <c r="BF324" s="87"/>
      <c r="BG324" s="87"/>
      <c r="BH324" s="87"/>
    </row>
    <row r="325" spans="1:60" hidden="1" x14ac:dyDescent="0.2">
      <c r="A325" s="94"/>
      <c r="B325" s="90"/>
      <c r="C325" s="91"/>
      <c r="D325" s="88"/>
      <c r="E325" s="87"/>
      <c r="F325" s="87"/>
      <c r="G325" s="87"/>
      <c r="H325" s="87"/>
      <c r="I325" s="87"/>
      <c r="J325" s="87"/>
      <c r="K325" s="87"/>
      <c r="L325" s="87"/>
      <c r="M325" s="87"/>
      <c r="N325" s="87"/>
      <c r="O325" s="87"/>
      <c r="P325" s="87"/>
      <c r="Q325" s="92"/>
      <c r="R325" s="89"/>
      <c r="S325" s="87"/>
      <c r="T325" s="88"/>
      <c r="U325" s="87"/>
      <c r="V325" s="87"/>
      <c r="W325" s="87"/>
      <c r="X325" s="87"/>
      <c r="Y325" s="87"/>
      <c r="Z325" s="88"/>
      <c r="AA325" s="88"/>
      <c r="AB325" s="88"/>
      <c r="AC325" s="88"/>
      <c r="AD325" s="87"/>
      <c r="AE325" s="93"/>
      <c r="AF325" s="89"/>
      <c r="AG325" s="87"/>
      <c r="AH325" s="87"/>
      <c r="AI325" s="87"/>
      <c r="AJ325" s="87"/>
      <c r="AK325" s="87"/>
      <c r="AL325" s="87"/>
      <c r="AM325" s="87"/>
      <c r="AN325" s="87"/>
      <c r="AO325" s="87"/>
      <c r="AP325" s="87"/>
      <c r="AQ325" s="87"/>
      <c r="AR325" s="87"/>
      <c r="AS325" s="87"/>
      <c r="AT325" s="87"/>
      <c r="AU325" s="87"/>
      <c r="AV325" s="87"/>
      <c r="AW325" s="87"/>
      <c r="AX325" s="87"/>
      <c r="AY325" s="87"/>
      <c r="AZ325" s="87"/>
      <c r="BA325" s="87"/>
      <c r="BB325" s="87"/>
      <c r="BC325" s="87"/>
      <c r="BD325" s="92"/>
      <c r="BE325" s="89"/>
      <c r="BF325" s="87"/>
      <c r="BG325" s="87"/>
      <c r="BH325" s="87"/>
    </row>
    <row r="326" spans="1:60" hidden="1" x14ac:dyDescent="0.2">
      <c r="A326" s="94"/>
      <c r="B326" s="90"/>
      <c r="C326" s="91"/>
      <c r="D326" s="88"/>
      <c r="E326" s="87"/>
      <c r="F326" s="87"/>
      <c r="G326" s="87"/>
      <c r="H326" s="87"/>
      <c r="I326" s="87"/>
      <c r="J326" s="87"/>
      <c r="K326" s="87"/>
      <c r="L326" s="87"/>
      <c r="M326" s="87"/>
      <c r="N326" s="87"/>
      <c r="O326" s="87"/>
      <c r="P326" s="87"/>
      <c r="Q326" s="92"/>
      <c r="R326" s="89"/>
      <c r="S326" s="87"/>
      <c r="T326" s="88"/>
      <c r="U326" s="87"/>
      <c r="V326" s="87"/>
      <c r="W326" s="87"/>
      <c r="X326" s="87"/>
      <c r="Y326" s="87"/>
      <c r="Z326" s="88"/>
      <c r="AA326" s="88"/>
      <c r="AB326" s="88"/>
      <c r="AC326" s="88"/>
      <c r="AD326" s="87"/>
      <c r="AE326" s="93"/>
      <c r="AF326" s="89"/>
      <c r="AG326" s="87"/>
      <c r="AH326" s="87"/>
      <c r="AI326" s="87"/>
      <c r="AJ326" s="87"/>
      <c r="AK326" s="87"/>
      <c r="AL326" s="87"/>
      <c r="AM326" s="87"/>
      <c r="AN326" s="87"/>
      <c r="AO326" s="87"/>
      <c r="AP326" s="87"/>
      <c r="AQ326" s="87"/>
      <c r="AR326" s="87"/>
      <c r="AS326" s="87"/>
      <c r="AT326" s="87"/>
      <c r="AU326" s="87"/>
      <c r="AV326" s="87"/>
      <c r="AW326" s="87"/>
      <c r="AX326" s="87"/>
      <c r="AY326" s="87"/>
      <c r="AZ326" s="87"/>
      <c r="BA326" s="87"/>
      <c r="BB326" s="87"/>
      <c r="BC326" s="87"/>
      <c r="BD326" s="92"/>
      <c r="BE326" s="89"/>
      <c r="BF326" s="87"/>
      <c r="BG326" s="87"/>
      <c r="BH326" s="87"/>
    </row>
    <row r="327" spans="1:60" hidden="1" x14ac:dyDescent="0.2">
      <c r="A327" s="94"/>
      <c r="B327" s="90"/>
      <c r="C327" s="91"/>
      <c r="D327" s="88"/>
      <c r="E327" s="87"/>
      <c r="F327" s="87"/>
      <c r="G327" s="87"/>
      <c r="H327" s="87"/>
      <c r="I327" s="87"/>
      <c r="J327" s="87"/>
      <c r="K327" s="87"/>
      <c r="L327" s="87"/>
      <c r="M327" s="87"/>
      <c r="N327" s="87"/>
      <c r="O327" s="87"/>
      <c r="P327" s="87"/>
      <c r="Q327" s="92"/>
      <c r="R327" s="89"/>
      <c r="S327" s="87"/>
      <c r="T327" s="88"/>
      <c r="U327" s="87"/>
      <c r="V327" s="87"/>
      <c r="W327" s="87"/>
      <c r="X327" s="87"/>
      <c r="Y327" s="87"/>
      <c r="Z327" s="88"/>
      <c r="AA327" s="88"/>
      <c r="AB327" s="88"/>
      <c r="AC327" s="88"/>
      <c r="AD327" s="87"/>
      <c r="AE327" s="93"/>
      <c r="AF327" s="89"/>
      <c r="AG327" s="87"/>
      <c r="AH327" s="87"/>
      <c r="AI327" s="87"/>
      <c r="AJ327" s="87"/>
      <c r="AK327" s="87"/>
      <c r="AL327" s="87"/>
      <c r="AM327" s="87"/>
      <c r="AN327" s="87"/>
      <c r="AO327" s="87"/>
      <c r="AP327" s="87"/>
      <c r="AQ327" s="87"/>
      <c r="AR327" s="87"/>
      <c r="AS327" s="87"/>
      <c r="AT327" s="87"/>
      <c r="AU327" s="87"/>
      <c r="AV327" s="87"/>
      <c r="AW327" s="87"/>
      <c r="AX327" s="87"/>
      <c r="AY327" s="87"/>
      <c r="AZ327" s="87"/>
      <c r="BA327" s="87"/>
      <c r="BB327" s="87"/>
      <c r="BC327" s="87"/>
      <c r="BD327" s="92"/>
      <c r="BE327" s="89"/>
      <c r="BF327" s="87"/>
      <c r="BG327" s="87"/>
      <c r="BH327" s="87"/>
    </row>
    <row r="328" spans="1:60" hidden="1" x14ac:dyDescent="0.2">
      <c r="A328" s="94"/>
      <c r="B328" s="90"/>
      <c r="C328" s="91"/>
      <c r="D328" s="88"/>
      <c r="E328" s="87"/>
      <c r="F328" s="87"/>
      <c r="G328" s="87"/>
      <c r="H328" s="87"/>
      <c r="I328" s="87"/>
      <c r="J328" s="87"/>
      <c r="K328" s="87"/>
      <c r="L328" s="87"/>
      <c r="M328" s="87"/>
      <c r="N328" s="87"/>
      <c r="O328" s="87"/>
      <c r="P328" s="87"/>
      <c r="Q328" s="92"/>
      <c r="R328" s="89"/>
      <c r="S328" s="87"/>
      <c r="T328" s="88"/>
      <c r="U328" s="87"/>
      <c r="V328" s="87"/>
      <c r="W328" s="87"/>
      <c r="X328" s="87"/>
      <c r="Y328" s="87"/>
      <c r="Z328" s="88"/>
      <c r="AA328" s="88"/>
      <c r="AB328" s="88"/>
      <c r="AC328" s="88"/>
      <c r="AD328" s="87"/>
      <c r="AE328" s="93"/>
      <c r="AF328" s="89"/>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c r="BC328" s="87"/>
      <c r="BD328" s="92"/>
      <c r="BE328" s="89"/>
      <c r="BF328" s="87"/>
      <c r="BG328" s="87"/>
      <c r="BH328" s="87"/>
    </row>
    <row r="329" spans="1:60" hidden="1" x14ac:dyDescent="0.2">
      <c r="A329" s="94"/>
      <c r="B329" s="90"/>
      <c r="C329" s="91"/>
      <c r="D329" s="88"/>
      <c r="E329" s="87"/>
      <c r="F329" s="87"/>
      <c r="G329" s="87"/>
      <c r="H329" s="87"/>
      <c r="I329" s="87"/>
      <c r="J329" s="87"/>
      <c r="K329" s="87"/>
      <c r="L329" s="87"/>
      <c r="M329" s="87"/>
      <c r="N329" s="87"/>
      <c r="O329" s="87"/>
      <c r="P329" s="87"/>
      <c r="Q329" s="92"/>
      <c r="R329" s="89"/>
      <c r="S329" s="87"/>
      <c r="T329" s="88"/>
      <c r="U329" s="87"/>
      <c r="V329" s="87"/>
      <c r="W329" s="87"/>
      <c r="X329" s="87"/>
      <c r="Y329" s="87"/>
      <c r="Z329" s="88"/>
      <c r="AA329" s="88"/>
      <c r="AB329" s="88"/>
      <c r="AC329" s="88"/>
      <c r="AD329" s="87"/>
      <c r="AE329" s="93"/>
      <c r="AF329" s="89"/>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c r="BC329" s="87"/>
      <c r="BD329" s="92"/>
      <c r="BE329" s="89"/>
      <c r="BF329" s="87"/>
      <c r="BG329" s="87"/>
      <c r="BH329" s="87"/>
    </row>
    <row r="330" spans="1:60" hidden="1" x14ac:dyDescent="0.2">
      <c r="A330" s="94"/>
      <c r="B330" s="90"/>
      <c r="C330" s="91"/>
      <c r="D330" s="88"/>
      <c r="E330" s="87"/>
      <c r="F330" s="87"/>
      <c r="G330" s="87"/>
      <c r="H330" s="87"/>
      <c r="I330" s="87"/>
      <c r="J330" s="87"/>
      <c r="K330" s="87"/>
      <c r="L330" s="87"/>
      <c r="M330" s="87"/>
      <c r="N330" s="87"/>
      <c r="O330" s="87"/>
      <c r="P330" s="87"/>
      <c r="Q330" s="92"/>
      <c r="R330" s="89"/>
      <c r="S330" s="87"/>
      <c r="T330" s="88"/>
      <c r="U330" s="87"/>
      <c r="V330" s="87"/>
      <c r="W330" s="87"/>
      <c r="X330" s="87"/>
      <c r="Y330" s="87"/>
      <c r="Z330" s="88"/>
      <c r="AA330" s="88"/>
      <c r="AB330" s="88"/>
      <c r="AC330" s="88"/>
      <c r="AD330" s="87"/>
      <c r="AE330" s="93"/>
      <c r="AF330" s="89"/>
      <c r="AG330" s="87"/>
      <c r="AH330" s="87"/>
      <c r="AI330" s="87"/>
      <c r="AJ330" s="87"/>
      <c r="AK330" s="87"/>
      <c r="AL330" s="87"/>
      <c r="AM330" s="87"/>
      <c r="AN330" s="87"/>
      <c r="AO330" s="87"/>
      <c r="AP330" s="87"/>
      <c r="AQ330" s="87"/>
      <c r="AR330" s="87"/>
      <c r="AS330" s="87"/>
      <c r="AT330" s="87"/>
      <c r="AU330" s="87"/>
      <c r="AV330" s="87"/>
      <c r="AW330" s="87"/>
      <c r="AX330" s="87"/>
      <c r="AY330" s="87"/>
      <c r="AZ330" s="87"/>
      <c r="BA330" s="87"/>
      <c r="BB330" s="87"/>
      <c r="BC330" s="87"/>
      <c r="BD330" s="92"/>
      <c r="BE330" s="89"/>
      <c r="BF330" s="87"/>
      <c r="BG330" s="87"/>
      <c r="BH330" s="87"/>
    </row>
    <row r="331" spans="1:60" hidden="1" x14ac:dyDescent="0.2">
      <c r="A331" s="94"/>
      <c r="B331" s="90"/>
      <c r="C331" s="91"/>
      <c r="D331" s="88"/>
      <c r="E331" s="87"/>
      <c r="F331" s="87"/>
      <c r="G331" s="87"/>
      <c r="H331" s="87"/>
      <c r="I331" s="87"/>
      <c r="J331" s="87"/>
      <c r="K331" s="87"/>
      <c r="L331" s="87"/>
      <c r="M331" s="87"/>
      <c r="N331" s="87"/>
      <c r="O331" s="87"/>
      <c r="P331" s="87"/>
      <c r="Q331" s="92"/>
      <c r="R331" s="89"/>
      <c r="S331" s="87"/>
      <c r="T331" s="88"/>
      <c r="U331" s="87"/>
      <c r="V331" s="87"/>
      <c r="W331" s="87"/>
      <c r="X331" s="87"/>
      <c r="Y331" s="87"/>
      <c r="Z331" s="88"/>
      <c r="AA331" s="88"/>
      <c r="AB331" s="88"/>
      <c r="AC331" s="88"/>
      <c r="AD331" s="87"/>
      <c r="AE331" s="93"/>
      <c r="AF331" s="89"/>
      <c r="AG331" s="87"/>
      <c r="AH331" s="87"/>
      <c r="AI331" s="87"/>
      <c r="AJ331" s="87"/>
      <c r="AK331" s="87"/>
      <c r="AL331" s="87"/>
      <c r="AM331" s="87"/>
      <c r="AN331" s="87"/>
      <c r="AO331" s="87"/>
      <c r="AP331" s="87"/>
      <c r="AQ331" s="87"/>
      <c r="AR331" s="87"/>
      <c r="AS331" s="87"/>
      <c r="AT331" s="87"/>
      <c r="AU331" s="87"/>
      <c r="AV331" s="87"/>
      <c r="AW331" s="87"/>
      <c r="AX331" s="87"/>
      <c r="AY331" s="87"/>
      <c r="AZ331" s="87"/>
      <c r="BA331" s="87"/>
      <c r="BB331" s="87"/>
      <c r="BC331" s="87"/>
      <c r="BD331" s="92"/>
      <c r="BE331" s="89"/>
      <c r="BF331" s="87"/>
      <c r="BG331" s="87"/>
      <c r="BH331" s="87"/>
    </row>
    <row r="332" spans="1:60" hidden="1" x14ac:dyDescent="0.2">
      <c r="A332" s="94"/>
      <c r="B332" s="90"/>
      <c r="C332" s="91"/>
      <c r="D332" s="88"/>
      <c r="E332" s="87"/>
      <c r="F332" s="87"/>
      <c r="G332" s="87"/>
      <c r="H332" s="87"/>
      <c r="I332" s="87"/>
      <c r="J332" s="87"/>
      <c r="K332" s="87"/>
      <c r="L332" s="87"/>
      <c r="M332" s="87"/>
      <c r="N332" s="87"/>
      <c r="O332" s="87"/>
      <c r="P332" s="87"/>
      <c r="Q332" s="92"/>
      <c r="R332" s="89"/>
      <c r="S332" s="87"/>
      <c r="T332" s="88"/>
      <c r="U332" s="87"/>
      <c r="V332" s="87"/>
      <c r="W332" s="87"/>
      <c r="X332" s="87"/>
      <c r="Y332" s="87"/>
      <c r="Z332" s="88"/>
      <c r="AA332" s="88"/>
      <c r="AB332" s="88"/>
      <c r="AC332" s="88"/>
      <c r="AD332" s="87"/>
      <c r="AE332" s="93"/>
      <c r="AF332" s="89"/>
      <c r="AG332" s="87"/>
      <c r="AH332" s="87"/>
      <c r="AI332" s="87"/>
      <c r="AJ332" s="87"/>
      <c r="AK332" s="87"/>
      <c r="AL332" s="87"/>
      <c r="AM332" s="87"/>
      <c r="AN332" s="87"/>
      <c r="AO332" s="87"/>
      <c r="AP332" s="87"/>
      <c r="AQ332" s="87"/>
      <c r="AR332" s="87"/>
      <c r="AS332" s="87"/>
      <c r="AT332" s="87"/>
      <c r="AU332" s="87"/>
      <c r="AV332" s="87"/>
      <c r="AW332" s="87"/>
      <c r="AX332" s="87"/>
      <c r="AY332" s="87"/>
      <c r="AZ332" s="87"/>
      <c r="BA332" s="87"/>
      <c r="BB332" s="87"/>
      <c r="BC332" s="87"/>
      <c r="BD332" s="92"/>
      <c r="BE332" s="89"/>
      <c r="BF332" s="87"/>
      <c r="BG332" s="87"/>
      <c r="BH332" s="87"/>
    </row>
    <row r="333" spans="1:60" hidden="1" x14ac:dyDescent="0.2">
      <c r="A333" s="94"/>
      <c r="B333" s="90"/>
      <c r="C333" s="91"/>
      <c r="D333" s="88"/>
      <c r="E333" s="87"/>
      <c r="F333" s="87"/>
      <c r="G333" s="87"/>
      <c r="H333" s="87"/>
      <c r="I333" s="87"/>
      <c r="J333" s="87"/>
      <c r="K333" s="87"/>
      <c r="L333" s="87"/>
      <c r="M333" s="87"/>
      <c r="N333" s="87"/>
      <c r="O333" s="87"/>
      <c r="P333" s="87"/>
      <c r="Q333" s="92"/>
      <c r="R333" s="89"/>
      <c r="S333" s="87"/>
      <c r="T333" s="88"/>
      <c r="U333" s="87"/>
      <c r="V333" s="87"/>
      <c r="W333" s="87"/>
      <c r="X333" s="87"/>
      <c r="Y333" s="87"/>
      <c r="Z333" s="88"/>
      <c r="AA333" s="88"/>
      <c r="AB333" s="88"/>
      <c r="AC333" s="88"/>
      <c r="AD333" s="87"/>
      <c r="AE333" s="93"/>
      <c r="AF333" s="89"/>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92"/>
      <c r="BE333" s="89"/>
      <c r="BF333" s="87"/>
      <c r="BG333" s="87"/>
      <c r="BH333" s="87"/>
    </row>
    <row r="334" spans="1:60" hidden="1" x14ac:dyDescent="0.2">
      <c r="A334" s="94"/>
      <c r="B334" s="90"/>
      <c r="C334" s="91"/>
      <c r="D334" s="88"/>
      <c r="E334" s="87"/>
      <c r="F334" s="87"/>
      <c r="G334" s="87"/>
      <c r="H334" s="87"/>
      <c r="I334" s="87"/>
      <c r="J334" s="87"/>
      <c r="K334" s="87"/>
      <c r="L334" s="87"/>
      <c r="M334" s="87"/>
      <c r="N334" s="87"/>
      <c r="O334" s="87"/>
      <c r="P334" s="87"/>
      <c r="Q334" s="92"/>
      <c r="R334" s="89"/>
      <c r="S334" s="87"/>
      <c r="T334" s="88"/>
      <c r="U334" s="87"/>
      <c r="V334" s="87"/>
      <c r="W334" s="87"/>
      <c r="X334" s="87"/>
      <c r="Y334" s="87"/>
      <c r="Z334" s="88"/>
      <c r="AA334" s="88"/>
      <c r="AB334" s="88"/>
      <c r="AC334" s="88"/>
      <c r="AD334" s="87"/>
      <c r="AE334" s="93"/>
      <c r="AF334" s="89"/>
      <c r="AG334" s="87"/>
      <c r="AH334" s="87"/>
      <c r="AI334" s="87"/>
      <c r="AJ334" s="87"/>
      <c r="AK334" s="87"/>
      <c r="AL334" s="87"/>
      <c r="AM334" s="87"/>
      <c r="AN334" s="87"/>
      <c r="AO334" s="87"/>
      <c r="AP334" s="87"/>
      <c r="AQ334" s="87"/>
      <c r="AR334" s="87"/>
      <c r="AS334" s="87"/>
      <c r="AT334" s="87"/>
      <c r="AU334" s="87"/>
      <c r="AV334" s="87"/>
      <c r="AW334" s="87"/>
      <c r="AX334" s="87"/>
      <c r="AY334" s="87"/>
      <c r="AZ334" s="87"/>
      <c r="BA334" s="87"/>
      <c r="BB334" s="87"/>
      <c r="BC334" s="87"/>
      <c r="BD334" s="92"/>
      <c r="BE334" s="89"/>
      <c r="BF334" s="87"/>
      <c r="BG334" s="87"/>
      <c r="BH334" s="87"/>
    </row>
    <row r="335" spans="1:60" hidden="1" x14ac:dyDescent="0.2">
      <c r="A335" s="94"/>
      <c r="B335" s="90"/>
      <c r="C335" s="91"/>
      <c r="D335" s="88"/>
      <c r="E335" s="87"/>
      <c r="F335" s="87"/>
      <c r="G335" s="87"/>
      <c r="H335" s="87"/>
      <c r="I335" s="87"/>
      <c r="J335" s="87"/>
      <c r="K335" s="87"/>
      <c r="L335" s="87"/>
      <c r="M335" s="87"/>
      <c r="N335" s="87"/>
      <c r="O335" s="87"/>
      <c r="P335" s="87"/>
      <c r="Q335" s="92"/>
      <c r="R335" s="89"/>
      <c r="S335" s="87"/>
      <c r="T335" s="88"/>
      <c r="U335" s="87"/>
      <c r="V335" s="87"/>
      <c r="W335" s="87"/>
      <c r="X335" s="87"/>
      <c r="Y335" s="87"/>
      <c r="Z335" s="88"/>
      <c r="AA335" s="88"/>
      <c r="AB335" s="88"/>
      <c r="AC335" s="88"/>
      <c r="AD335" s="87"/>
      <c r="AE335" s="93"/>
      <c r="AF335" s="89"/>
      <c r="AG335" s="87"/>
      <c r="AH335" s="87"/>
      <c r="AI335" s="87"/>
      <c r="AJ335" s="87"/>
      <c r="AK335" s="87"/>
      <c r="AL335" s="87"/>
      <c r="AM335" s="87"/>
      <c r="AN335" s="87"/>
      <c r="AO335" s="87"/>
      <c r="AP335" s="87"/>
      <c r="AQ335" s="87"/>
      <c r="AR335" s="87"/>
      <c r="AS335" s="87"/>
      <c r="AT335" s="87"/>
      <c r="AU335" s="87"/>
      <c r="AV335" s="87"/>
      <c r="AW335" s="87"/>
      <c r="AX335" s="87"/>
      <c r="AY335" s="87"/>
      <c r="AZ335" s="87"/>
      <c r="BA335" s="87"/>
      <c r="BB335" s="87"/>
      <c r="BC335" s="87"/>
      <c r="BD335" s="92"/>
      <c r="BE335" s="89"/>
      <c r="BF335" s="87"/>
      <c r="BG335" s="87"/>
      <c r="BH335" s="87"/>
    </row>
    <row r="336" spans="1:60" hidden="1" x14ac:dyDescent="0.2">
      <c r="A336" s="94"/>
      <c r="B336" s="90"/>
      <c r="C336" s="91"/>
      <c r="D336" s="88"/>
      <c r="E336" s="87"/>
      <c r="F336" s="87"/>
      <c r="G336" s="87"/>
      <c r="H336" s="87"/>
      <c r="I336" s="87"/>
      <c r="J336" s="87"/>
      <c r="K336" s="87"/>
      <c r="L336" s="87"/>
      <c r="M336" s="87"/>
      <c r="N336" s="87"/>
      <c r="O336" s="87"/>
      <c r="P336" s="87"/>
      <c r="Q336" s="92"/>
      <c r="R336" s="89"/>
      <c r="S336" s="87"/>
      <c r="T336" s="88"/>
      <c r="U336" s="87"/>
      <c r="V336" s="87"/>
      <c r="W336" s="87"/>
      <c r="X336" s="87"/>
      <c r="Y336" s="87"/>
      <c r="Z336" s="88"/>
      <c r="AA336" s="88"/>
      <c r="AB336" s="88"/>
      <c r="AC336" s="88"/>
      <c r="AD336" s="87"/>
      <c r="AE336" s="93"/>
      <c r="AF336" s="89"/>
      <c r="AG336" s="87"/>
      <c r="AH336" s="87"/>
      <c r="AI336" s="87"/>
      <c r="AJ336" s="87"/>
      <c r="AK336" s="87"/>
      <c r="AL336" s="87"/>
      <c r="AM336" s="87"/>
      <c r="AN336" s="87"/>
      <c r="AO336" s="87"/>
      <c r="AP336" s="87"/>
      <c r="AQ336" s="87"/>
      <c r="AR336" s="87"/>
      <c r="AS336" s="87"/>
      <c r="AT336" s="87"/>
      <c r="AU336" s="87"/>
      <c r="AV336" s="87"/>
      <c r="AW336" s="87"/>
      <c r="AX336" s="87"/>
      <c r="AY336" s="87"/>
      <c r="AZ336" s="87"/>
      <c r="BA336" s="87"/>
      <c r="BB336" s="87"/>
      <c r="BC336" s="87"/>
      <c r="BD336" s="92"/>
      <c r="BE336" s="89"/>
      <c r="BF336" s="87"/>
      <c r="BG336" s="87"/>
      <c r="BH336" s="87"/>
    </row>
    <row r="337" spans="1:60" hidden="1" x14ac:dyDescent="0.2">
      <c r="A337" s="94"/>
      <c r="B337" s="90"/>
      <c r="C337" s="91"/>
      <c r="D337" s="88"/>
      <c r="E337" s="87"/>
      <c r="F337" s="87"/>
      <c r="G337" s="87"/>
      <c r="H337" s="87"/>
      <c r="I337" s="87"/>
      <c r="J337" s="87"/>
      <c r="K337" s="87"/>
      <c r="L337" s="87"/>
      <c r="M337" s="87"/>
      <c r="N337" s="87"/>
      <c r="O337" s="87"/>
      <c r="P337" s="87"/>
      <c r="Q337" s="92"/>
      <c r="R337" s="89"/>
      <c r="S337" s="87"/>
      <c r="T337" s="88"/>
      <c r="U337" s="87"/>
      <c r="V337" s="87"/>
      <c r="W337" s="87"/>
      <c r="X337" s="87"/>
      <c r="Y337" s="87"/>
      <c r="Z337" s="88"/>
      <c r="AA337" s="88"/>
      <c r="AB337" s="88"/>
      <c r="AC337" s="88"/>
      <c r="AD337" s="87"/>
      <c r="AE337" s="93"/>
      <c r="AF337" s="89"/>
      <c r="AG337" s="87"/>
      <c r="AH337" s="87"/>
      <c r="AI337" s="87"/>
      <c r="AJ337" s="87"/>
      <c r="AK337" s="87"/>
      <c r="AL337" s="87"/>
      <c r="AM337" s="87"/>
      <c r="AN337" s="87"/>
      <c r="AO337" s="87"/>
      <c r="AP337" s="87"/>
      <c r="AQ337" s="87"/>
      <c r="AR337" s="87"/>
      <c r="AS337" s="87"/>
      <c r="AT337" s="87"/>
      <c r="AU337" s="87"/>
      <c r="AV337" s="87"/>
      <c r="AW337" s="87"/>
      <c r="AX337" s="87"/>
      <c r="AY337" s="87"/>
      <c r="AZ337" s="87"/>
      <c r="BA337" s="87"/>
      <c r="BB337" s="87"/>
      <c r="BC337" s="87"/>
      <c r="BD337" s="92"/>
      <c r="BE337" s="89"/>
      <c r="BF337" s="87"/>
      <c r="BG337" s="87"/>
      <c r="BH337" s="87"/>
    </row>
    <row r="338" spans="1:60" hidden="1" x14ac:dyDescent="0.2">
      <c r="A338" s="94"/>
      <c r="B338" s="90"/>
      <c r="C338" s="91"/>
      <c r="D338" s="88"/>
      <c r="E338" s="87"/>
      <c r="F338" s="87"/>
      <c r="G338" s="87"/>
      <c r="H338" s="87"/>
      <c r="I338" s="87"/>
      <c r="J338" s="87"/>
      <c r="K338" s="87"/>
      <c r="L338" s="87"/>
      <c r="M338" s="87"/>
      <c r="N338" s="87"/>
      <c r="O338" s="87"/>
      <c r="P338" s="87"/>
      <c r="Q338" s="92"/>
      <c r="R338" s="89"/>
      <c r="S338" s="87"/>
      <c r="T338" s="88"/>
      <c r="U338" s="87"/>
      <c r="V338" s="87"/>
      <c r="W338" s="87"/>
      <c r="X338" s="87"/>
      <c r="Y338" s="87"/>
      <c r="Z338" s="88"/>
      <c r="AA338" s="88"/>
      <c r="AB338" s="88"/>
      <c r="AC338" s="88"/>
      <c r="AD338" s="87"/>
      <c r="AE338" s="93"/>
      <c r="AF338" s="89"/>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92"/>
      <c r="BE338" s="89"/>
      <c r="BF338" s="87"/>
      <c r="BG338" s="87"/>
      <c r="BH338" s="87"/>
    </row>
    <row r="339" spans="1:60" hidden="1" x14ac:dyDescent="0.2">
      <c r="A339" s="94"/>
      <c r="B339" s="90"/>
      <c r="C339" s="91"/>
      <c r="D339" s="88"/>
      <c r="E339" s="87"/>
      <c r="F339" s="87"/>
      <c r="G339" s="87"/>
      <c r="H339" s="87"/>
      <c r="I339" s="87"/>
      <c r="J339" s="87"/>
      <c r="K339" s="87"/>
      <c r="L339" s="87"/>
      <c r="M339" s="87"/>
      <c r="N339" s="87"/>
      <c r="O339" s="87"/>
      <c r="P339" s="87"/>
      <c r="Q339" s="92"/>
      <c r="R339" s="89"/>
      <c r="S339" s="87"/>
      <c r="T339" s="88"/>
      <c r="U339" s="87"/>
      <c r="V339" s="87"/>
      <c r="W339" s="87"/>
      <c r="X339" s="87"/>
      <c r="Y339" s="87"/>
      <c r="Z339" s="88"/>
      <c r="AA339" s="88"/>
      <c r="AB339" s="88"/>
      <c r="AC339" s="88"/>
      <c r="AD339" s="87"/>
      <c r="AE339" s="93"/>
      <c r="AF339" s="89"/>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92"/>
      <c r="BE339" s="89"/>
      <c r="BF339" s="87"/>
      <c r="BG339" s="87"/>
      <c r="BH339" s="87"/>
    </row>
    <row r="340" spans="1:60" hidden="1" x14ac:dyDescent="0.2">
      <c r="A340" s="94"/>
      <c r="B340" s="90"/>
      <c r="C340" s="91"/>
      <c r="D340" s="88"/>
      <c r="E340" s="87"/>
      <c r="F340" s="87"/>
      <c r="G340" s="87"/>
      <c r="H340" s="87"/>
      <c r="I340" s="87"/>
      <c r="J340" s="87"/>
      <c r="K340" s="87"/>
      <c r="L340" s="87"/>
      <c r="M340" s="87"/>
      <c r="N340" s="87"/>
      <c r="O340" s="87"/>
      <c r="P340" s="87"/>
      <c r="Q340" s="92"/>
      <c r="R340" s="89"/>
      <c r="S340" s="87"/>
      <c r="T340" s="88"/>
      <c r="U340" s="87"/>
      <c r="V340" s="87"/>
      <c r="W340" s="87"/>
      <c r="X340" s="87"/>
      <c r="Y340" s="87"/>
      <c r="Z340" s="88"/>
      <c r="AA340" s="88"/>
      <c r="AB340" s="88"/>
      <c r="AC340" s="88"/>
      <c r="AD340" s="87"/>
      <c r="AE340" s="93"/>
      <c r="AF340" s="89"/>
      <c r="AG340" s="87"/>
      <c r="AH340" s="87"/>
      <c r="AI340" s="87"/>
      <c r="AJ340" s="87"/>
      <c r="AK340" s="87"/>
      <c r="AL340" s="87"/>
      <c r="AM340" s="87"/>
      <c r="AN340" s="87"/>
      <c r="AO340" s="87"/>
      <c r="AP340" s="87"/>
      <c r="AQ340" s="87"/>
      <c r="AR340" s="87"/>
      <c r="AS340" s="87"/>
      <c r="AT340" s="87"/>
      <c r="AU340" s="87"/>
      <c r="AV340" s="87"/>
      <c r="AW340" s="87"/>
      <c r="AX340" s="87"/>
      <c r="AY340" s="87"/>
      <c r="AZ340" s="87"/>
      <c r="BA340" s="87"/>
      <c r="BB340" s="87"/>
      <c r="BC340" s="87"/>
      <c r="BD340" s="92"/>
      <c r="BE340" s="89"/>
      <c r="BF340" s="87"/>
      <c r="BG340" s="87"/>
      <c r="BH340" s="87"/>
    </row>
    <row r="341" spans="1:60" hidden="1" x14ac:dyDescent="0.2">
      <c r="A341" s="94"/>
      <c r="B341" s="90"/>
      <c r="C341" s="91"/>
      <c r="D341" s="88"/>
      <c r="E341" s="87"/>
      <c r="F341" s="87"/>
      <c r="G341" s="87"/>
      <c r="H341" s="87"/>
      <c r="I341" s="87"/>
      <c r="J341" s="87"/>
      <c r="K341" s="87"/>
      <c r="L341" s="87"/>
      <c r="M341" s="87"/>
      <c r="N341" s="87"/>
      <c r="O341" s="87"/>
      <c r="P341" s="87"/>
      <c r="Q341" s="92"/>
      <c r="R341" s="89"/>
      <c r="S341" s="87"/>
      <c r="T341" s="88"/>
      <c r="U341" s="87"/>
      <c r="V341" s="87"/>
      <c r="W341" s="87"/>
      <c r="X341" s="87"/>
      <c r="Y341" s="87"/>
      <c r="Z341" s="88"/>
      <c r="AA341" s="88"/>
      <c r="AB341" s="88"/>
      <c r="AC341" s="88"/>
      <c r="AD341" s="87"/>
      <c r="AE341" s="93"/>
      <c r="AF341" s="89"/>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c r="BC341" s="87"/>
      <c r="BD341" s="92"/>
      <c r="BE341" s="89"/>
      <c r="BF341" s="87"/>
      <c r="BG341" s="87"/>
      <c r="BH341" s="87"/>
    </row>
    <row r="342" spans="1:60" hidden="1" x14ac:dyDescent="0.2">
      <c r="A342" s="94"/>
      <c r="B342" s="90"/>
      <c r="C342" s="91"/>
      <c r="D342" s="88"/>
      <c r="E342" s="87"/>
      <c r="F342" s="87"/>
      <c r="G342" s="87"/>
      <c r="H342" s="87"/>
      <c r="I342" s="87"/>
      <c r="J342" s="87"/>
      <c r="K342" s="87"/>
      <c r="L342" s="87"/>
      <c r="M342" s="87"/>
      <c r="N342" s="87"/>
      <c r="O342" s="87"/>
      <c r="P342" s="87"/>
      <c r="Q342" s="92"/>
      <c r="R342" s="89"/>
      <c r="S342" s="87"/>
      <c r="T342" s="88"/>
      <c r="U342" s="87"/>
      <c r="V342" s="87"/>
      <c r="W342" s="87"/>
      <c r="X342" s="87"/>
      <c r="Y342" s="87"/>
      <c r="Z342" s="88"/>
      <c r="AA342" s="88"/>
      <c r="AB342" s="88"/>
      <c r="AC342" s="88"/>
      <c r="AD342" s="87"/>
      <c r="AE342" s="93"/>
      <c r="AF342" s="89"/>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c r="BC342" s="87"/>
      <c r="BD342" s="92"/>
      <c r="BE342" s="89"/>
      <c r="BF342" s="87"/>
      <c r="BG342" s="87"/>
      <c r="BH342" s="87"/>
    </row>
    <row r="343" spans="1:60" hidden="1" x14ac:dyDescent="0.2">
      <c r="A343" s="94"/>
      <c r="B343" s="90"/>
      <c r="C343" s="91"/>
      <c r="D343" s="88"/>
      <c r="E343" s="87"/>
      <c r="F343" s="87"/>
      <c r="G343" s="87"/>
      <c r="H343" s="87"/>
      <c r="I343" s="87"/>
      <c r="J343" s="87"/>
      <c r="K343" s="87"/>
      <c r="L343" s="87"/>
      <c r="M343" s="87"/>
      <c r="N343" s="87"/>
      <c r="O343" s="87"/>
      <c r="P343" s="87"/>
      <c r="Q343" s="92"/>
      <c r="R343" s="89"/>
      <c r="S343" s="87"/>
      <c r="T343" s="88"/>
      <c r="U343" s="87"/>
      <c r="V343" s="87"/>
      <c r="W343" s="87"/>
      <c r="X343" s="87"/>
      <c r="Y343" s="87"/>
      <c r="Z343" s="88"/>
      <c r="AA343" s="88"/>
      <c r="AB343" s="88"/>
      <c r="AC343" s="88"/>
      <c r="AD343" s="87"/>
      <c r="AE343" s="93"/>
      <c r="AF343" s="89"/>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c r="BC343" s="87"/>
      <c r="BD343" s="92"/>
      <c r="BE343" s="89"/>
      <c r="BF343" s="87"/>
      <c r="BG343" s="87"/>
      <c r="BH343" s="87"/>
    </row>
    <row r="344" spans="1:60" hidden="1" x14ac:dyDescent="0.2">
      <c r="A344" s="94"/>
      <c r="B344" s="90"/>
      <c r="C344" s="91"/>
      <c r="D344" s="88"/>
      <c r="E344" s="87"/>
      <c r="F344" s="87"/>
      <c r="G344" s="87"/>
      <c r="H344" s="87"/>
      <c r="I344" s="87"/>
      <c r="J344" s="87"/>
      <c r="K344" s="87"/>
      <c r="L344" s="87"/>
      <c r="M344" s="87"/>
      <c r="N344" s="87"/>
      <c r="O344" s="87"/>
      <c r="P344" s="87"/>
      <c r="Q344" s="92"/>
      <c r="R344" s="89"/>
      <c r="S344" s="87"/>
      <c r="T344" s="88"/>
      <c r="U344" s="87"/>
      <c r="V344" s="87"/>
      <c r="W344" s="87"/>
      <c r="X344" s="87"/>
      <c r="Y344" s="87"/>
      <c r="Z344" s="88"/>
      <c r="AA344" s="88"/>
      <c r="AB344" s="88"/>
      <c r="AC344" s="88"/>
      <c r="AD344" s="87"/>
      <c r="AE344" s="93"/>
      <c r="AF344" s="89"/>
      <c r="AG344" s="87"/>
      <c r="AH344" s="87"/>
      <c r="AI344" s="87"/>
      <c r="AJ344" s="87"/>
      <c r="AK344" s="87"/>
      <c r="AL344" s="87"/>
      <c r="AM344" s="87"/>
      <c r="AN344" s="87"/>
      <c r="AO344" s="87"/>
      <c r="AP344" s="87"/>
      <c r="AQ344" s="87"/>
      <c r="AR344" s="87"/>
      <c r="AS344" s="87"/>
      <c r="AT344" s="87"/>
      <c r="AU344" s="87"/>
      <c r="AV344" s="87"/>
      <c r="AW344" s="87"/>
      <c r="AX344" s="87"/>
      <c r="AY344" s="87"/>
      <c r="AZ344" s="87"/>
      <c r="BA344" s="87"/>
      <c r="BB344" s="87"/>
      <c r="BC344" s="87"/>
      <c r="BD344" s="92"/>
      <c r="BE344" s="89"/>
      <c r="BF344" s="87"/>
      <c r="BG344" s="87"/>
      <c r="BH344" s="87"/>
    </row>
    <row r="345" spans="1:60" hidden="1" x14ac:dyDescent="0.2">
      <c r="A345" s="94"/>
      <c r="B345" s="90"/>
      <c r="C345" s="91"/>
      <c r="D345" s="88"/>
      <c r="E345" s="87"/>
      <c r="F345" s="87"/>
      <c r="G345" s="87"/>
      <c r="H345" s="87"/>
      <c r="I345" s="87"/>
      <c r="J345" s="87"/>
      <c r="K345" s="87"/>
      <c r="L345" s="87"/>
      <c r="M345" s="87"/>
      <c r="N345" s="87"/>
      <c r="O345" s="87"/>
      <c r="P345" s="87"/>
      <c r="Q345" s="92"/>
      <c r="R345" s="89"/>
      <c r="S345" s="87"/>
      <c r="T345" s="88"/>
      <c r="U345" s="87"/>
      <c r="V345" s="87"/>
      <c r="W345" s="87"/>
      <c r="X345" s="87"/>
      <c r="Y345" s="87"/>
      <c r="Z345" s="88"/>
      <c r="AA345" s="88"/>
      <c r="AB345" s="88"/>
      <c r="AC345" s="88"/>
      <c r="AD345" s="87"/>
      <c r="AE345" s="93"/>
      <c r="AF345" s="89"/>
      <c r="AG345" s="87"/>
      <c r="AH345" s="87"/>
      <c r="AI345" s="87"/>
      <c r="AJ345" s="87"/>
      <c r="AK345" s="87"/>
      <c r="AL345" s="87"/>
      <c r="AM345" s="87"/>
      <c r="AN345" s="87"/>
      <c r="AO345" s="87"/>
      <c r="AP345" s="87"/>
      <c r="AQ345" s="87"/>
      <c r="AR345" s="87"/>
      <c r="AS345" s="87"/>
      <c r="AT345" s="87"/>
      <c r="AU345" s="87"/>
      <c r="AV345" s="87"/>
      <c r="AW345" s="87"/>
      <c r="AX345" s="87"/>
      <c r="AY345" s="87"/>
      <c r="AZ345" s="87"/>
      <c r="BA345" s="87"/>
      <c r="BB345" s="87"/>
      <c r="BC345" s="87"/>
      <c r="BD345" s="92"/>
      <c r="BE345" s="89"/>
      <c r="BF345" s="87"/>
      <c r="BG345" s="87"/>
      <c r="BH345" s="87"/>
    </row>
    <row r="346" spans="1:60" hidden="1" x14ac:dyDescent="0.2">
      <c r="A346" s="94"/>
      <c r="B346" s="90"/>
      <c r="C346" s="91"/>
      <c r="D346" s="88"/>
      <c r="E346" s="87"/>
      <c r="F346" s="87"/>
      <c r="G346" s="87"/>
      <c r="H346" s="87"/>
      <c r="I346" s="87"/>
      <c r="J346" s="87"/>
      <c r="K346" s="87"/>
      <c r="L346" s="87"/>
      <c r="M346" s="87"/>
      <c r="N346" s="87"/>
      <c r="O346" s="87"/>
      <c r="P346" s="87"/>
      <c r="Q346" s="92"/>
      <c r="R346" s="89"/>
      <c r="S346" s="87"/>
      <c r="T346" s="88"/>
      <c r="U346" s="87"/>
      <c r="V346" s="87"/>
      <c r="W346" s="87"/>
      <c r="X346" s="87"/>
      <c r="Y346" s="87"/>
      <c r="Z346" s="88"/>
      <c r="AA346" s="88"/>
      <c r="AB346" s="88"/>
      <c r="AC346" s="88"/>
      <c r="AD346" s="87"/>
      <c r="AE346" s="93"/>
      <c r="AF346" s="89"/>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c r="BC346" s="87"/>
      <c r="BD346" s="92"/>
      <c r="BE346" s="89"/>
      <c r="BF346" s="87"/>
      <c r="BG346" s="87"/>
      <c r="BH346" s="87"/>
    </row>
    <row r="347" spans="1:60" hidden="1" x14ac:dyDescent="0.2">
      <c r="A347" s="94"/>
      <c r="B347" s="90"/>
      <c r="C347" s="91"/>
      <c r="D347" s="88"/>
      <c r="E347" s="87"/>
      <c r="F347" s="87"/>
      <c r="G347" s="87"/>
      <c r="H347" s="87"/>
      <c r="I347" s="87"/>
      <c r="J347" s="87"/>
      <c r="K347" s="87"/>
      <c r="L347" s="87"/>
      <c r="M347" s="87"/>
      <c r="N347" s="87"/>
      <c r="O347" s="87"/>
      <c r="P347" s="87"/>
      <c r="Q347" s="92"/>
      <c r="R347" s="89"/>
      <c r="S347" s="87"/>
      <c r="T347" s="88"/>
      <c r="U347" s="87"/>
      <c r="V347" s="87"/>
      <c r="W347" s="87"/>
      <c r="X347" s="87"/>
      <c r="Y347" s="87"/>
      <c r="Z347" s="88"/>
      <c r="AA347" s="88"/>
      <c r="AB347" s="88"/>
      <c r="AC347" s="88"/>
      <c r="AD347" s="87"/>
      <c r="AE347" s="93"/>
      <c r="AF347" s="89"/>
      <c r="AG347" s="87"/>
      <c r="AH347" s="87"/>
      <c r="AI347" s="87"/>
      <c r="AJ347" s="87"/>
      <c r="AK347" s="87"/>
      <c r="AL347" s="87"/>
      <c r="AM347" s="87"/>
      <c r="AN347" s="87"/>
      <c r="AO347" s="87"/>
      <c r="AP347" s="87"/>
      <c r="AQ347" s="87"/>
      <c r="AR347" s="87"/>
      <c r="AS347" s="87"/>
      <c r="AT347" s="87"/>
      <c r="AU347" s="87"/>
      <c r="AV347" s="87"/>
      <c r="AW347" s="87"/>
      <c r="AX347" s="87"/>
      <c r="AY347" s="87"/>
      <c r="AZ347" s="87"/>
      <c r="BA347" s="87"/>
      <c r="BB347" s="87"/>
      <c r="BC347" s="87"/>
      <c r="BD347" s="92"/>
      <c r="BE347" s="89"/>
      <c r="BF347" s="87"/>
      <c r="BG347" s="87"/>
      <c r="BH347" s="87"/>
    </row>
    <row r="348" spans="1:60" hidden="1" x14ac:dyDescent="0.2">
      <c r="A348" s="94"/>
      <c r="B348" s="90"/>
      <c r="C348" s="91"/>
      <c r="D348" s="88"/>
      <c r="E348" s="87"/>
      <c r="F348" s="87"/>
      <c r="G348" s="87"/>
      <c r="H348" s="87"/>
      <c r="I348" s="87"/>
      <c r="J348" s="87"/>
      <c r="K348" s="87"/>
      <c r="L348" s="87"/>
      <c r="M348" s="87"/>
      <c r="N348" s="87"/>
      <c r="O348" s="87"/>
      <c r="P348" s="87"/>
      <c r="Q348" s="92"/>
      <c r="R348" s="89"/>
      <c r="S348" s="87"/>
      <c r="T348" s="88"/>
      <c r="U348" s="87"/>
      <c r="V348" s="87"/>
      <c r="W348" s="87"/>
      <c r="X348" s="87"/>
      <c r="Y348" s="87"/>
      <c r="Z348" s="88"/>
      <c r="AA348" s="88"/>
      <c r="AB348" s="88"/>
      <c r="AC348" s="88"/>
      <c r="AD348" s="87"/>
      <c r="AE348" s="93"/>
      <c r="AF348" s="89"/>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92"/>
      <c r="BE348" s="89"/>
      <c r="BF348" s="87"/>
      <c r="BG348" s="87"/>
      <c r="BH348" s="87"/>
    </row>
    <row r="349" spans="1:60" hidden="1" x14ac:dyDescent="0.2">
      <c r="A349" s="94"/>
      <c r="B349" s="90"/>
      <c r="C349" s="91"/>
      <c r="D349" s="88"/>
      <c r="E349" s="87"/>
      <c r="F349" s="87"/>
      <c r="G349" s="87"/>
      <c r="H349" s="87"/>
      <c r="I349" s="87"/>
      <c r="J349" s="87"/>
      <c r="K349" s="87"/>
      <c r="L349" s="87"/>
      <c r="M349" s="87"/>
      <c r="N349" s="87"/>
      <c r="O349" s="87"/>
      <c r="P349" s="87"/>
      <c r="Q349" s="92"/>
      <c r="R349" s="89"/>
      <c r="S349" s="87"/>
      <c r="T349" s="88"/>
      <c r="U349" s="87"/>
      <c r="V349" s="87"/>
      <c r="W349" s="87"/>
      <c r="X349" s="87"/>
      <c r="Y349" s="87"/>
      <c r="Z349" s="88"/>
      <c r="AA349" s="88"/>
      <c r="AB349" s="88"/>
      <c r="AC349" s="88"/>
      <c r="AD349" s="87"/>
      <c r="AE349" s="93"/>
      <c r="AF349" s="89"/>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92"/>
      <c r="BE349" s="89"/>
      <c r="BF349" s="87"/>
      <c r="BG349" s="87"/>
      <c r="BH349" s="87"/>
    </row>
    <row r="350" spans="1:60" hidden="1" x14ac:dyDescent="0.2">
      <c r="A350" s="94"/>
      <c r="B350" s="90"/>
      <c r="C350" s="91"/>
      <c r="D350" s="88"/>
      <c r="E350" s="87"/>
      <c r="F350" s="87"/>
      <c r="G350" s="87"/>
      <c r="H350" s="87"/>
      <c r="I350" s="87"/>
      <c r="J350" s="87"/>
      <c r="K350" s="87"/>
      <c r="L350" s="87"/>
      <c r="M350" s="87"/>
      <c r="N350" s="87"/>
      <c r="O350" s="87"/>
      <c r="P350" s="87"/>
      <c r="Q350" s="92"/>
      <c r="R350" s="89"/>
      <c r="S350" s="87"/>
      <c r="T350" s="88"/>
      <c r="U350" s="87"/>
      <c r="V350" s="87"/>
      <c r="W350" s="87"/>
      <c r="X350" s="87"/>
      <c r="Y350" s="87"/>
      <c r="Z350" s="88"/>
      <c r="AA350" s="88"/>
      <c r="AB350" s="88"/>
      <c r="AC350" s="88"/>
      <c r="AD350" s="87"/>
      <c r="AE350" s="93"/>
      <c r="AF350" s="89"/>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c r="BC350" s="87"/>
      <c r="BD350" s="92"/>
      <c r="BE350" s="89"/>
      <c r="BF350" s="87"/>
      <c r="BG350" s="87"/>
      <c r="BH350" s="87"/>
    </row>
    <row r="351" spans="1:60" hidden="1" x14ac:dyDescent="0.2">
      <c r="A351" s="94"/>
      <c r="B351" s="90"/>
      <c r="C351" s="91"/>
      <c r="D351" s="88"/>
      <c r="E351" s="87"/>
      <c r="F351" s="87"/>
      <c r="G351" s="87"/>
      <c r="H351" s="87"/>
      <c r="I351" s="87"/>
      <c r="J351" s="87"/>
      <c r="K351" s="87"/>
      <c r="L351" s="87"/>
      <c r="M351" s="87"/>
      <c r="N351" s="87"/>
      <c r="O351" s="87"/>
      <c r="P351" s="87"/>
      <c r="Q351" s="92"/>
      <c r="R351" s="89"/>
      <c r="S351" s="87"/>
      <c r="T351" s="88"/>
      <c r="U351" s="87"/>
      <c r="V351" s="87"/>
      <c r="W351" s="87"/>
      <c r="X351" s="87"/>
      <c r="Y351" s="87"/>
      <c r="Z351" s="88"/>
      <c r="AA351" s="88"/>
      <c r="AB351" s="88"/>
      <c r="AC351" s="88"/>
      <c r="AD351" s="87"/>
      <c r="AE351" s="93"/>
      <c r="AF351" s="89"/>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c r="BC351" s="87"/>
      <c r="BD351" s="92"/>
      <c r="BE351" s="89"/>
      <c r="BF351" s="87"/>
      <c r="BG351" s="87"/>
      <c r="BH351" s="87"/>
    </row>
    <row r="352" spans="1:60" hidden="1" x14ac:dyDescent="0.2">
      <c r="A352" s="94"/>
      <c r="B352" s="90"/>
      <c r="C352" s="91"/>
      <c r="D352" s="88"/>
      <c r="E352" s="87"/>
      <c r="F352" s="87"/>
      <c r="G352" s="87"/>
      <c r="H352" s="87"/>
      <c r="I352" s="87"/>
      <c r="J352" s="87"/>
      <c r="K352" s="87"/>
      <c r="L352" s="87"/>
      <c r="M352" s="87"/>
      <c r="N352" s="87"/>
      <c r="O352" s="87"/>
      <c r="P352" s="87"/>
      <c r="Q352" s="92"/>
      <c r="R352" s="89"/>
      <c r="S352" s="87"/>
      <c r="T352" s="88"/>
      <c r="U352" s="87"/>
      <c r="V352" s="87"/>
      <c r="W352" s="87"/>
      <c r="X352" s="87"/>
      <c r="Y352" s="87"/>
      <c r="Z352" s="88"/>
      <c r="AA352" s="88"/>
      <c r="AB352" s="88"/>
      <c r="AC352" s="88"/>
      <c r="AD352" s="87"/>
      <c r="AE352" s="93"/>
      <c r="AF352" s="89"/>
      <c r="AG352" s="87"/>
      <c r="AH352" s="87"/>
      <c r="AI352" s="87"/>
      <c r="AJ352" s="87"/>
      <c r="AK352" s="87"/>
      <c r="AL352" s="87"/>
      <c r="AM352" s="87"/>
      <c r="AN352" s="87"/>
      <c r="AO352" s="87"/>
      <c r="AP352" s="87"/>
      <c r="AQ352" s="87"/>
      <c r="AR352" s="87"/>
      <c r="AS352" s="87"/>
      <c r="AT352" s="87"/>
      <c r="AU352" s="87"/>
      <c r="AV352" s="87"/>
      <c r="AW352" s="87"/>
      <c r="AX352" s="87"/>
      <c r="AY352" s="87"/>
      <c r="AZ352" s="87"/>
      <c r="BA352" s="87"/>
      <c r="BB352" s="87"/>
      <c r="BC352" s="87"/>
      <c r="BD352" s="92"/>
      <c r="BE352" s="89"/>
      <c r="BF352" s="87"/>
      <c r="BG352" s="87"/>
      <c r="BH352" s="87"/>
    </row>
    <row r="353" spans="1:60" hidden="1" x14ac:dyDescent="0.2">
      <c r="A353" s="94"/>
      <c r="B353" s="90"/>
      <c r="C353" s="91"/>
      <c r="D353" s="88"/>
      <c r="E353" s="87"/>
      <c r="F353" s="87"/>
      <c r="G353" s="87"/>
      <c r="H353" s="87"/>
      <c r="I353" s="87"/>
      <c r="J353" s="87"/>
      <c r="K353" s="87"/>
      <c r="L353" s="87"/>
      <c r="M353" s="87"/>
      <c r="N353" s="87"/>
      <c r="O353" s="87"/>
      <c r="P353" s="87"/>
      <c r="Q353" s="92"/>
      <c r="R353" s="89"/>
      <c r="S353" s="87"/>
      <c r="T353" s="88"/>
      <c r="U353" s="87"/>
      <c r="V353" s="87"/>
      <c r="W353" s="87"/>
      <c r="X353" s="87"/>
      <c r="Y353" s="87"/>
      <c r="Z353" s="88"/>
      <c r="AA353" s="88"/>
      <c r="AB353" s="88"/>
      <c r="AC353" s="88"/>
      <c r="AD353" s="87"/>
      <c r="AE353" s="93"/>
      <c r="AF353" s="89"/>
      <c r="AG353" s="87"/>
      <c r="AH353" s="87"/>
      <c r="AI353" s="87"/>
      <c r="AJ353" s="87"/>
      <c r="AK353" s="87"/>
      <c r="AL353" s="87"/>
      <c r="AM353" s="87"/>
      <c r="AN353" s="87"/>
      <c r="AO353" s="87"/>
      <c r="AP353" s="87"/>
      <c r="AQ353" s="87"/>
      <c r="AR353" s="87"/>
      <c r="AS353" s="87"/>
      <c r="AT353" s="87"/>
      <c r="AU353" s="87"/>
      <c r="AV353" s="87"/>
      <c r="AW353" s="87"/>
      <c r="AX353" s="87"/>
      <c r="AY353" s="87"/>
      <c r="AZ353" s="87"/>
      <c r="BA353" s="87"/>
      <c r="BB353" s="87"/>
      <c r="BC353" s="87"/>
      <c r="BD353" s="92"/>
      <c r="BE353" s="89"/>
      <c r="BF353" s="87"/>
      <c r="BG353" s="87"/>
      <c r="BH353" s="87"/>
    </row>
    <row r="354" spans="1:60" hidden="1" x14ac:dyDescent="0.2">
      <c r="A354" s="94"/>
      <c r="B354" s="90"/>
      <c r="C354" s="91"/>
      <c r="D354" s="88"/>
      <c r="E354" s="87"/>
      <c r="F354" s="87"/>
      <c r="G354" s="87"/>
      <c r="H354" s="87"/>
      <c r="I354" s="87"/>
      <c r="J354" s="87"/>
      <c r="K354" s="87"/>
      <c r="L354" s="87"/>
      <c r="M354" s="87"/>
      <c r="N354" s="87"/>
      <c r="O354" s="87"/>
      <c r="P354" s="87"/>
      <c r="Q354" s="92"/>
      <c r="R354" s="89"/>
      <c r="S354" s="87"/>
      <c r="T354" s="88"/>
      <c r="U354" s="87"/>
      <c r="V354" s="87"/>
      <c r="W354" s="87"/>
      <c r="X354" s="87"/>
      <c r="Y354" s="87"/>
      <c r="Z354" s="88"/>
      <c r="AA354" s="88"/>
      <c r="AB354" s="88"/>
      <c r="AC354" s="88"/>
      <c r="AD354" s="87"/>
      <c r="AE354" s="93"/>
      <c r="AF354" s="89"/>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c r="BC354" s="87"/>
      <c r="BD354" s="92"/>
      <c r="BE354" s="89"/>
      <c r="BF354" s="87"/>
      <c r="BG354" s="87"/>
      <c r="BH354" s="87"/>
    </row>
    <row r="355" spans="1:60" hidden="1" x14ac:dyDescent="0.2">
      <c r="A355" s="94"/>
      <c r="B355" s="90"/>
      <c r="C355" s="91"/>
      <c r="D355" s="88"/>
      <c r="E355" s="87"/>
      <c r="F355" s="87"/>
      <c r="G355" s="87"/>
      <c r="H355" s="87"/>
      <c r="I355" s="87"/>
      <c r="J355" s="87"/>
      <c r="K355" s="87"/>
      <c r="L355" s="87"/>
      <c r="M355" s="87"/>
      <c r="N355" s="87"/>
      <c r="O355" s="87"/>
      <c r="P355" s="87"/>
      <c r="Q355" s="92"/>
      <c r="R355" s="89"/>
      <c r="S355" s="87"/>
      <c r="T355" s="88"/>
      <c r="U355" s="87"/>
      <c r="V355" s="87"/>
      <c r="W355" s="87"/>
      <c r="X355" s="87"/>
      <c r="Y355" s="87"/>
      <c r="Z355" s="88"/>
      <c r="AA355" s="88"/>
      <c r="AB355" s="88"/>
      <c r="AC355" s="88"/>
      <c r="AD355" s="87"/>
      <c r="AE355" s="93"/>
      <c r="AF355" s="89"/>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c r="BC355" s="87"/>
      <c r="BD355" s="92"/>
      <c r="BE355" s="89"/>
      <c r="BF355" s="87"/>
      <c r="BG355" s="87"/>
      <c r="BH355" s="87"/>
    </row>
    <row r="356" spans="1:60" hidden="1" x14ac:dyDescent="0.2">
      <c r="A356" s="94"/>
      <c r="B356" s="90"/>
      <c r="C356" s="91"/>
      <c r="D356" s="88"/>
      <c r="E356" s="87"/>
      <c r="F356" s="87"/>
      <c r="G356" s="87"/>
      <c r="H356" s="87"/>
      <c r="I356" s="87"/>
      <c r="J356" s="87"/>
      <c r="K356" s="87"/>
      <c r="L356" s="87"/>
      <c r="M356" s="87"/>
      <c r="N356" s="87"/>
      <c r="O356" s="87"/>
      <c r="P356" s="87"/>
      <c r="Q356" s="92"/>
      <c r="R356" s="89"/>
      <c r="S356" s="87"/>
      <c r="T356" s="88"/>
      <c r="U356" s="87"/>
      <c r="V356" s="87"/>
      <c r="W356" s="87"/>
      <c r="X356" s="87"/>
      <c r="Y356" s="87"/>
      <c r="Z356" s="88"/>
      <c r="AA356" s="88"/>
      <c r="AB356" s="88"/>
      <c r="AC356" s="88"/>
      <c r="AD356" s="87"/>
      <c r="AE356" s="93"/>
      <c r="AF356" s="89"/>
      <c r="AG356" s="87"/>
      <c r="AH356" s="87"/>
      <c r="AI356" s="87"/>
      <c r="AJ356" s="87"/>
      <c r="AK356" s="87"/>
      <c r="AL356" s="87"/>
      <c r="AM356" s="87"/>
      <c r="AN356" s="87"/>
      <c r="AO356" s="87"/>
      <c r="AP356" s="87"/>
      <c r="AQ356" s="87"/>
      <c r="AR356" s="87"/>
      <c r="AS356" s="87"/>
      <c r="AT356" s="87"/>
      <c r="AU356" s="87"/>
      <c r="AV356" s="87"/>
      <c r="AW356" s="87"/>
      <c r="AX356" s="87"/>
      <c r="AY356" s="87"/>
      <c r="AZ356" s="87"/>
      <c r="BA356" s="87"/>
      <c r="BB356" s="87"/>
      <c r="BC356" s="87"/>
      <c r="BD356" s="92"/>
      <c r="BE356" s="89"/>
      <c r="BF356" s="87"/>
      <c r="BG356" s="87"/>
      <c r="BH356" s="87"/>
    </row>
    <row r="357" spans="1:60" hidden="1" x14ac:dyDescent="0.2">
      <c r="A357" s="94"/>
      <c r="B357" s="90"/>
      <c r="C357" s="91"/>
      <c r="D357" s="88"/>
      <c r="E357" s="87"/>
      <c r="F357" s="87"/>
      <c r="G357" s="87"/>
      <c r="H357" s="87"/>
      <c r="I357" s="87"/>
      <c r="J357" s="87"/>
      <c r="K357" s="87"/>
      <c r="L357" s="87"/>
      <c r="M357" s="87"/>
      <c r="N357" s="87"/>
      <c r="O357" s="87"/>
      <c r="P357" s="87"/>
      <c r="Q357" s="92"/>
      <c r="R357" s="89"/>
      <c r="S357" s="87"/>
      <c r="T357" s="88"/>
      <c r="U357" s="87"/>
      <c r="V357" s="87"/>
      <c r="W357" s="87"/>
      <c r="X357" s="87"/>
      <c r="Y357" s="87"/>
      <c r="Z357" s="88"/>
      <c r="AA357" s="88"/>
      <c r="AB357" s="88"/>
      <c r="AC357" s="88"/>
      <c r="AD357" s="87"/>
      <c r="AE357" s="93"/>
      <c r="AF357" s="89"/>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c r="BC357" s="87"/>
      <c r="BD357" s="92"/>
      <c r="BE357" s="89"/>
      <c r="BF357" s="87"/>
      <c r="BG357" s="87"/>
      <c r="BH357" s="87"/>
    </row>
    <row r="358" spans="1:60" hidden="1" x14ac:dyDescent="0.2">
      <c r="A358" s="94"/>
      <c r="B358" s="90"/>
      <c r="C358" s="91"/>
      <c r="D358" s="88"/>
      <c r="E358" s="87"/>
      <c r="F358" s="87"/>
      <c r="G358" s="87"/>
      <c r="H358" s="87"/>
      <c r="I358" s="87"/>
      <c r="J358" s="87"/>
      <c r="K358" s="87"/>
      <c r="L358" s="87"/>
      <c r="M358" s="87"/>
      <c r="N358" s="87"/>
      <c r="O358" s="87"/>
      <c r="P358" s="87"/>
      <c r="Q358" s="92"/>
      <c r="R358" s="89"/>
      <c r="S358" s="87"/>
      <c r="T358" s="88"/>
      <c r="U358" s="87"/>
      <c r="V358" s="87"/>
      <c r="W358" s="87"/>
      <c r="X358" s="87"/>
      <c r="Y358" s="87"/>
      <c r="Z358" s="88"/>
      <c r="AA358" s="88"/>
      <c r="AB358" s="88"/>
      <c r="AC358" s="88"/>
      <c r="AD358" s="87"/>
      <c r="AE358" s="93"/>
      <c r="AF358" s="89"/>
      <c r="AG358" s="87"/>
      <c r="AH358" s="87"/>
      <c r="AI358" s="87"/>
      <c r="AJ358" s="87"/>
      <c r="AK358" s="87"/>
      <c r="AL358" s="87"/>
      <c r="AM358" s="87"/>
      <c r="AN358" s="87"/>
      <c r="AO358" s="87"/>
      <c r="AP358" s="87"/>
      <c r="AQ358" s="87"/>
      <c r="AR358" s="87"/>
      <c r="AS358" s="87"/>
      <c r="AT358" s="87"/>
      <c r="AU358" s="87"/>
      <c r="AV358" s="87"/>
      <c r="AW358" s="87"/>
      <c r="AX358" s="87"/>
      <c r="AY358" s="87"/>
      <c r="AZ358" s="87"/>
      <c r="BA358" s="87"/>
      <c r="BB358" s="87"/>
      <c r="BC358" s="87"/>
      <c r="BD358" s="92"/>
      <c r="BE358" s="89"/>
      <c r="BF358" s="87"/>
      <c r="BG358" s="87"/>
      <c r="BH358" s="87"/>
    </row>
    <row r="359" spans="1:60" hidden="1" x14ac:dyDescent="0.2">
      <c r="A359" s="94"/>
      <c r="B359" s="90"/>
      <c r="C359" s="91"/>
      <c r="D359" s="88"/>
      <c r="E359" s="87"/>
      <c r="F359" s="87"/>
      <c r="G359" s="87"/>
      <c r="H359" s="87"/>
      <c r="I359" s="87"/>
      <c r="J359" s="87"/>
      <c r="K359" s="87"/>
      <c r="L359" s="87"/>
      <c r="M359" s="87"/>
      <c r="N359" s="87"/>
      <c r="O359" s="87"/>
      <c r="P359" s="87"/>
      <c r="Q359" s="92"/>
      <c r="R359" s="89"/>
      <c r="S359" s="87"/>
      <c r="T359" s="88"/>
      <c r="U359" s="87"/>
      <c r="V359" s="87"/>
      <c r="W359" s="87"/>
      <c r="X359" s="87"/>
      <c r="Y359" s="87"/>
      <c r="Z359" s="88"/>
      <c r="AA359" s="88"/>
      <c r="AB359" s="88"/>
      <c r="AC359" s="88"/>
      <c r="AD359" s="87"/>
      <c r="AE359" s="93"/>
      <c r="AF359" s="89"/>
      <c r="AG359" s="87"/>
      <c r="AH359" s="87"/>
      <c r="AI359" s="87"/>
      <c r="AJ359" s="87"/>
      <c r="AK359" s="87"/>
      <c r="AL359" s="87"/>
      <c r="AM359" s="87"/>
      <c r="AN359" s="87"/>
      <c r="AO359" s="87"/>
      <c r="AP359" s="87"/>
      <c r="AQ359" s="87"/>
      <c r="AR359" s="87"/>
      <c r="AS359" s="87"/>
      <c r="AT359" s="87"/>
      <c r="AU359" s="87"/>
      <c r="AV359" s="87"/>
      <c r="AW359" s="87"/>
      <c r="AX359" s="87"/>
      <c r="AY359" s="87"/>
      <c r="AZ359" s="87"/>
      <c r="BA359" s="87"/>
      <c r="BB359" s="87"/>
      <c r="BC359" s="87"/>
      <c r="BD359" s="92"/>
      <c r="BE359" s="89"/>
      <c r="BF359" s="87"/>
      <c r="BG359" s="87"/>
      <c r="BH359" s="87"/>
    </row>
    <row r="360" spans="1:60" hidden="1" x14ac:dyDescent="0.2">
      <c r="A360" s="94"/>
      <c r="B360" s="90"/>
      <c r="C360" s="91"/>
      <c r="D360" s="88"/>
      <c r="E360" s="87"/>
      <c r="F360" s="87"/>
      <c r="G360" s="87"/>
      <c r="H360" s="87"/>
      <c r="I360" s="87"/>
      <c r="J360" s="87"/>
      <c r="K360" s="87"/>
      <c r="L360" s="87"/>
      <c r="M360" s="87"/>
      <c r="N360" s="87"/>
      <c r="O360" s="87"/>
      <c r="P360" s="87"/>
      <c r="Q360" s="92"/>
      <c r="R360" s="89"/>
      <c r="S360" s="87"/>
      <c r="T360" s="88"/>
      <c r="U360" s="87"/>
      <c r="V360" s="87"/>
      <c r="W360" s="87"/>
      <c r="X360" s="87"/>
      <c r="Y360" s="87"/>
      <c r="Z360" s="88"/>
      <c r="AA360" s="88"/>
      <c r="AB360" s="88"/>
      <c r="AC360" s="88"/>
      <c r="AD360" s="87"/>
      <c r="AE360" s="93"/>
      <c r="AF360" s="89"/>
      <c r="AG360" s="87"/>
      <c r="AH360" s="87"/>
      <c r="AI360" s="87"/>
      <c r="AJ360" s="87"/>
      <c r="AK360" s="87"/>
      <c r="AL360" s="87"/>
      <c r="AM360" s="87"/>
      <c r="AN360" s="87"/>
      <c r="AO360" s="87"/>
      <c r="AP360" s="87"/>
      <c r="AQ360" s="87"/>
      <c r="AR360" s="87"/>
      <c r="AS360" s="87"/>
      <c r="AT360" s="87"/>
      <c r="AU360" s="87"/>
      <c r="AV360" s="87"/>
      <c r="AW360" s="87"/>
      <c r="AX360" s="87"/>
      <c r="AY360" s="87"/>
      <c r="AZ360" s="87"/>
      <c r="BA360" s="87"/>
      <c r="BB360" s="87"/>
      <c r="BC360" s="87"/>
      <c r="BD360" s="92"/>
      <c r="BE360" s="89"/>
      <c r="BF360" s="87"/>
      <c r="BG360" s="87"/>
      <c r="BH360" s="87"/>
    </row>
    <row r="361" spans="1:60" hidden="1" x14ac:dyDescent="0.2">
      <c r="A361" s="94"/>
      <c r="B361" s="90"/>
      <c r="C361" s="91"/>
      <c r="D361" s="88"/>
      <c r="E361" s="87"/>
      <c r="F361" s="87"/>
      <c r="G361" s="87"/>
      <c r="H361" s="87"/>
      <c r="I361" s="87"/>
      <c r="J361" s="87"/>
      <c r="K361" s="87"/>
      <c r="L361" s="87"/>
      <c r="M361" s="87"/>
      <c r="N361" s="87"/>
      <c r="O361" s="87"/>
      <c r="P361" s="87"/>
      <c r="Q361" s="92"/>
      <c r="R361" s="89"/>
      <c r="S361" s="87"/>
      <c r="T361" s="88"/>
      <c r="U361" s="87"/>
      <c r="V361" s="87"/>
      <c r="W361" s="87"/>
      <c r="X361" s="87"/>
      <c r="Y361" s="87"/>
      <c r="Z361" s="88"/>
      <c r="AA361" s="88"/>
      <c r="AB361" s="88"/>
      <c r="AC361" s="88"/>
      <c r="AD361" s="87"/>
      <c r="AE361" s="93"/>
      <c r="AF361" s="89"/>
      <c r="AG361" s="87"/>
      <c r="AH361" s="87"/>
      <c r="AI361" s="87"/>
      <c r="AJ361" s="87"/>
      <c r="AK361" s="87"/>
      <c r="AL361" s="87"/>
      <c r="AM361" s="87"/>
      <c r="AN361" s="87"/>
      <c r="AO361" s="87"/>
      <c r="AP361" s="87"/>
      <c r="AQ361" s="87"/>
      <c r="AR361" s="87"/>
      <c r="AS361" s="87"/>
      <c r="AT361" s="87"/>
      <c r="AU361" s="87"/>
      <c r="AV361" s="87"/>
      <c r="AW361" s="87"/>
      <c r="AX361" s="87"/>
      <c r="AY361" s="87"/>
      <c r="AZ361" s="87"/>
      <c r="BA361" s="87"/>
      <c r="BB361" s="87"/>
      <c r="BC361" s="87"/>
      <c r="BD361" s="92"/>
      <c r="BE361" s="89"/>
      <c r="BF361" s="87"/>
      <c r="BG361" s="87"/>
      <c r="BH361" s="87"/>
    </row>
    <row r="362" spans="1:60" hidden="1" x14ac:dyDescent="0.2">
      <c r="A362" s="94"/>
      <c r="B362" s="90"/>
      <c r="C362" s="91"/>
      <c r="D362" s="88"/>
      <c r="E362" s="87"/>
      <c r="F362" s="87"/>
      <c r="G362" s="87"/>
      <c r="H362" s="87"/>
      <c r="I362" s="87"/>
      <c r="J362" s="87"/>
      <c r="K362" s="87"/>
      <c r="L362" s="87"/>
      <c r="M362" s="87"/>
      <c r="N362" s="87"/>
      <c r="O362" s="87"/>
      <c r="P362" s="87"/>
      <c r="Q362" s="92"/>
      <c r="R362" s="89"/>
      <c r="S362" s="87"/>
      <c r="T362" s="88"/>
      <c r="U362" s="87"/>
      <c r="V362" s="87"/>
      <c r="W362" s="87"/>
      <c r="X362" s="87"/>
      <c r="Y362" s="87"/>
      <c r="Z362" s="88"/>
      <c r="AA362" s="88"/>
      <c r="AB362" s="88"/>
      <c r="AC362" s="88"/>
      <c r="AD362" s="87"/>
      <c r="AE362" s="93"/>
      <c r="AF362" s="89"/>
      <c r="AG362" s="87"/>
      <c r="AH362" s="87"/>
      <c r="AI362" s="87"/>
      <c r="AJ362" s="87"/>
      <c r="AK362" s="87"/>
      <c r="AL362" s="87"/>
      <c r="AM362" s="87"/>
      <c r="AN362" s="87"/>
      <c r="AO362" s="87"/>
      <c r="AP362" s="87"/>
      <c r="AQ362" s="87"/>
      <c r="AR362" s="87"/>
      <c r="AS362" s="87"/>
      <c r="AT362" s="87"/>
      <c r="AU362" s="87"/>
      <c r="AV362" s="87"/>
      <c r="AW362" s="87"/>
      <c r="AX362" s="87"/>
      <c r="AY362" s="87"/>
      <c r="AZ362" s="87"/>
      <c r="BA362" s="87"/>
      <c r="BB362" s="87"/>
      <c r="BC362" s="87"/>
      <c r="BD362" s="92"/>
      <c r="BE362" s="89"/>
      <c r="BF362" s="87"/>
      <c r="BG362" s="87"/>
      <c r="BH362" s="87"/>
    </row>
    <row r="363" spans="1:60" hidden="1" x14ac:dyDescent="0.2">
      <c r="A363" s="94"/>
      <c r="B363" s="90"/>
      <c r="C363" s="91"/>
      <c r="D363" s="88"/>
      <c r="E363" s="87"/>
      <c r="F363" s="87"/>
      <c r="G363" s="87"/>
      <c r="H363" s="87"/>
      <c r="I363" s="87"/>
      <c r="J363" s="87"/>
      <c r="K363" s="87"/>
      <c r="L363" s="87"/>
      <c r="M363" s="87"/>
      <c r="N363" s="87"/>
      <c r="O363" s="87"/>
      <c r="P363" s="87"/>
      <c r="Q363" s="92"/>
      <c r="R363" s="89"/>
      <c r="S363" s="87"/>
      <c r="T363" s="88"/>
      <c r="U363" s="87"/>
      <c r="V363" s="87"/>
      <c r="W363" s="87"/>
      <c r="X363" s="87"/>
      <c r="Y363" s="87"/>
      <c r="Z363" s="88"/>
      <c r="AA363" s="88"/>
      <c r="AB363" s="88"/>
      <c r="AC363" s="88"/>
      <c r="AD363" s="87"/>
      <c r="AE363" s="93"/>
      <c r="AF363" s="89"/>
      <c r="AG363" s="87"/>
      <c r="AH363" s="87"/>
      <c r="AI363" s="87"/>
      <c r="AJ363" s="87"/>
      <c r="AK363" s="87"/>
      <c r="AL363" s="87"/>
      <c r="AM363" s="87"/>
      <c r="AN363" s="87"/>
      <c r="AO363" s="87"/>
      <c r="AP363" s="87"/>
      <c r="AQ363" s="87"/>
      <c r="AR363" s="87"/>
      <c r="AS363" s="87"/>
      <c r="AT363" s="87"/>
      <c r="AU363" s="87"/>
      <c r="AV363" s="87"/>
      <c r="AW363" s="87"/>
      <c r="AX363" s="87"/>
      <c r="AY363" s="87"/>
      <c r="AZ363" s="87"/>
      <c r="BA363" s="87"/>
      <c r="BB363" s="87"/>
      <c r="BC363" s="87"/>
      <c r="BD363" s="92"/>
      <c r="BE363" s="89"/>
      <c r="BF363" s="87"/>
      <c r="BG363" s="87"/>
      <c r="BH363" s="87"/>
    </row>
    <row r="364" spans="1:60" hidden="1" x14ac:dyDescent="0.2">
      <c r="A364" s="94"/>
      <c r="B364" s="90"/>
      <c r="C364" s="91"/>
      <c r="D364" s="88"/>
      <c r="E364" s="87"/>
      <c r="F364" s="87"/>
      <c r="G364" s="87"/>
      <c r="H364" s="87"/>
      <c r="I364" s="87"/>
      <c r="J364" s="87"/>
      <c r="K364" s="87"/>
      <c r="L364" s="87"/>
      <c r="M364" s="87"/>
      <c r="N364" s="87"/>
      <c r="O364" s="87"/>
      <c r="P364" s="87"/>
      <c r="Q364" s="92"/>
      <c r="R364" s="89"/>
      <c r="S364" s="87"/>
      <c r="T364" s="88"/>
      <c r="U364" s="87"/>
      <c r="V364" s="87"/>
      <c r="W364" s="87"/>
      <c r="X364" s="87"/>
      <c r="Y364" s="87"/>
      <c r="Z364" s="88"/>
      <c r="AA364" s="88"/>
      <c r="AB364" s="88"/>
      <c r="AC364" s="88"/>
      <c r="AD364" s="87"/>
      <c r="AE364" s="93"/>
      <c r="AF364" s="89"/>
      <c r="AG364" s="87"/>
      <c r="AH364" s="87"/>
      <c r="AI364" s="87"/>
      <c r="AJ364" s="87"/>
      <c r="AK364" s="87"/>
      <c r="AL364" s="87"/>
      <c r="AM364" s="87"/>
      <c r="AN364" s="87"/>
      <c r="AO364" s="87"/>
      <c r="AP364" s="87"/>
      <c r="AQ364" s="87"/>
      <c r="AR364" s="87"/>
      <c r="AS364" s="87"/>
      <c r="AT364" s="87"/>
      <c r="AU364" s="87"/>
      <c r="AV364" s="87"/>
      <c r="AW364" s="87"/>
      <c r="AX364" s="87"/>
      <c r="AY364" s="87"/>
      <c r="AZ364" s="87"/>
      <c r="BA364" s="87"/>
      <c r="BB364" s="87"/>
      <c r="BC364" s="87"/>
      <c r="BD364" s="92"/>
      <c r="BE364" s="89"/>
      <c r="BF364" s="87"/>
      <c r="BG364" s="87"/>
      <c r="BH364" s="87"/>
    </row>
    <row r="365" spans="1:60" hidden="1" x14ac:dyDescent="0.2">
      <c r="A365" s="94"/>
      <c r="B365" s="90"/>
      <c r="C365" s="91"/>
      <c r="D365" s="88"/>
      <c r="E365" s="87"/>
      <c r="F365" s="87"/>
      <c r="G365" s="87"/>
      <c r="H365" s="87"/>
      <c r="I365" s="87"/>
      <c r="J365" s="87"/>
      <c r="K365" s="87"/>
      <c r="L365" s="87"/>
      <c r="M365" s="87"/>
      <c r="N365" s="87"/>
      <c r="O365" s="87"/>
      <c r="P365" s="87"/>
      <c r="Q365" s="92"/>
      <c r="R365" s="89"/>
      <c r="S365" s="87"/>
      <c r="T365" s="88"/>
      <c r="U365" s="87"/>
      <c r="V365" s="87"/>
      <c r="W365" s="87"/>
      <c r="X365" s="87"/>
      <c r="Y365" s="87"/>
      <c r="Z365" s="88"/>
      <c r="AA365" s="88"/>
      <c r="AB365" s="88"/>
      <c r="AC365" s="88"/>
      <c r="AD365" s="87"/>
      <c r="AE365" s="93"/>
      <c r="AF365" s="89"/>
      <c r="AG365" s="87"/>
      <c r="AH365" s="87"/>
      <c r="AI365" s="87"/>
      <c r="AJ365" s="87"/>
      <c r="AK365" s="87"/>
      <c r="AL365" s="87"/>
      <c r="AM365" s="87"/>
      <c r="AN365" s="87"/>
      <c r="AO365" s="87"/>
      <c r="AP365" s="87"/>
      <c r="AQ365" s="87"/>
      <c r="AR365" s="87"/>
      <c r="AS365" s="87"/>
      <c r="AT365" s="87"/>
      <c r="AU365" s="87"/>
      <c r="AV365" s="87"/>
      <c r="AW365" s="87"/>
      <c r="AX365" s="87"/>
      <c r="AY365" s="87"/>
      <c r="AZ365" s="87"/>
      <c r="BA365" s="87"/>
      <c r="BB365" s="87"/>
      <c r="BC365" s="87"/>
      <c r="BD365" s="92"/>
      <c r="BE365" s="89"/>
      <c r="BF365" s="87"/>
      <c r="BG365" s="87"/>
      <c r="BH365" s="87"/>
    </row>
    <row r="366" spans="1:60" hidden="1" x14ac:dyDescent="0.2">
      <c r="A366" s="94"/>
      <c r="B366" s="90"/>
      <c r="C366" s="91"/>
      <c r="D366" s="88"/>
      <c r="E366" s="87"/>
      <c r="F366" s="87"/>
      <c r="G366" s="87"/>
      <c r="H366" s="87"/>
      <c r="I366" s="87"/>
      <c r="J366" s="87"/>
      <c r="K366" s="87"/>
      <c r="L366" s="87"/>
      <c r="M366" s="87"/>
      <c r="N366" s="87"/>
      <c r="O366" s="87"/>
      <c r="P366" s="87"/>
      <c r="Q366" s="92"/>
      <c r="R366" s="89"/>
      <c r="S366" s="87"/>
      <c r="T366" s="88"/>
      <c r="U366" s="87"/>
      <c r="V366" s="87"/>
      <c r="W366" s="87"/>
      <c r="X366" s="87"/>
      <c r="Y366" s="87"/>
      <c r="Z366" s="88"/>
      <c r="AA366" s="88"/>
      <c r="AB366" s="88"/>
      <c r="AC366" s="88"/>
      <c r="AD366" s="87"/>
      <c r="AE366" s="93"/>
      <c r="AF366" s="89"/>
      <c r="AG366" s="87"/>
      <c r="AH366" s="87"/>
      <c r="AI366" s="87"/>
      <c r="AJ366" s="87"/>
      <c r="AK366" s="87"/>
      <c r="AL366" s="87"/>
      <c r="AM366" s="87"/>
      <c r="AN366" s="87"/>
      <c r="AO366" s="87"/>
      <c r="AP366" s="87"/>
      <c r="AQ366" s="87"/>
      <c r="AR366" s="87"/>
      <c r="AS366" s="87"/>
      <c r="AT366" s="87"/>
      <c r="AU366" s="87"/>
      <c r="AV366" s="87"/>
      <c r="AW366" s="87"/>
      <c r="AX366" s="87"/>
      <c r="AY366" s="87"/>
      <c r="AZ366" s="87"/>
      <c r="BA366" s="87"/>
      <c r="BB366" s="87"/>
      <c r="BC366" s="87"/>
      <c r="BD366" s="92"/>
      <c r="BE366" s="89"/>
      <c r="BF366" s="87"/>
      <c r="BG366" s="87"/>
      <c r="BH366" s="87"/>
    </row>
    <row r="367" spans="1:60" hidden="1" x14ac:dyDescent="0.2">
      <c r="A367" s="94"/>
      <c r="B367" s="90"/>
      <c r="C367" s="91"/>
      <c r="D367" s="88"/>
      <c r="E367" s="87"/>
      <c r="F367" s="87"/>
      <c r="G367" s="87"/>
      <c r="H367" s="87"/>
      <c r="I367" s="87"/>
      <c r="J367" s="87"/>
      <c r="K367" s="87"/>
      <c r="L367" s="87"/>
      <c r="M367" s="87"/>
      <c r="N367" s="87"/>
      <c r="O367" s="87"/>
      <c r="P367" s="87"/>
      <c r="Q367" s="92"/>
      <c r="R367" s="89"/>
      <c r="S367" s="87"/>
      <c r="T367" s="88"/>
      <c r="U367" s="87"/>
      <c r="V367" s="87"/>
      <c r="W367" s="87"/>
      <c r="X367" s="87"/>
      <c r="Y367" s="87"/>
      <c r="Z367" s="88"/>
      <c r="AA367" s="88"/>
      <c r="AB367" s="88"/>
      <c r="AC367" s="88"/>
      <c r="AD367" s="87"/>
      <c r="AE367" s="93"/>
      <c r="AF367" s="89"/>
      <c r="AG367" s="87"/>
      <c r="AH367" s="87"/>
      <c r="AI367" s="87"/>
      <c r="AJ367" s="87"/>
      <c r="AK367" s="87"/>
      <c r="AL367" s="87"/>
      <c r="AM367" s="87"/>
      <c r="AN367" s="87"/>
      <c r="AO367" s="87"/>
      <c r="AP367" s="87"/>
      <c r="AQ367" s="87"/>
      <c r="AR367" s="87"/>
      <c r="AS367" s="87"/>
      <c r="AT367" s="87"/>
      <c r="AU367" s="87"/>
      <c r="AV367" s="87"/>
      <c r="AW367" s="87"/>
      <c r="AX367" s="87"/>
      <c r="AY367" s="87"/>
      <c r="AZ367" s="87"/>
      <c r="BA367" s="87"/>
      <c r="BB367" s="87"/>
      <c r="BC367" s="87"/>
      <c r="BD367" s="92"/>
      <c r="BE367" s="89"/>
      <c r="BF367" s="87"/>
      <c r="BG367" s="87"/>
      <c r="BH367" s="87"/>
    </row>
    <row r="368" spans="1:60" hidden="1" x14ac:dyDescent="0.2">
      <c r="A368" s="94"/>
      <c r="B368" s="90"/>
      <c r="C368" s="91"/>
      <c r="D368" s="88"/>
      <c r="E368" s="87"/>
      <c r="F368" s="87"/>
      <c r="G368" s="87"/>
      <c r="H368" s="87"/>
      <c r="I368" s="87"/>
      <c r="J368" s="87"/>
      <c r="K368" s="87"/>
      <c r="L368" s="87"/>
      <c r="M368" s="87"/>
      <c r="N368" s="87"/>
      <c r="O368" s="87"/>
      <c r="P368" s="87"/>
      <c r="Q368" s="92"/>
      <c r="R368" s="89"/>
      <c r="S368" s="87"/>
      <c r="T368" s="88"/>
      <c r="U368" s="87"/>
      <c r="V368" s="87"/>
      <c r="W368" s="87"/>
      <c r="X368" s="87"/>
      <c r="Y368" s="87"/>
      <c r="Z368" s="88"/>
      <c r="AA368" s="88"/>
      <c r="AB368" s="88"/>
      <c r="AC368" s="88"/>
      <c r="AD368" s="87"/>
      <c r="AE368" s="93"/>
      <c r="AF368" s="89"/>
      <c r="AG368" s="87"/>
      <c r="AH368" s="87"/>
      <c r="AI368" s="87"/>
      <c r="AJ368" s="87"/>
      <c r="AK368" s="87"/>
      <c r="AL368" s="87"/>
      <c r="AM368" s="87"/>
      <c r="AN368" s="87"/>
      <c r="AO368" s="87"/>
      <c r="AP368" s="87"/>
      <c r="AQ368" s="87"/>
      <c r="AR368" s="87"/>
      <c r="AS368" s="87"/>
      <c r="AT368" s="87"/>
      <c r="AU368" s="87"/>
      <c r="AV368" s="87"/>
      <c r="AW368" s="87"/>
      <c r="AX368" s="87"/>
      <c r="AY368" s="87"/>
      <c r="AZ368" s="87"/>
      <c r="BA368" s="87"/>
      <c r="BB368" s="87"/>
      <c r="BC368" s="87"/>
      <c r="BD368" s="92"/>
      <c r="BE368" s="89"/>
      <c r="BF368" s="87"/>
      <c r="BG368" s="87"/>
      <c r="BH368" s="87"/>
    </row>
    <row r="369" spans="1:60" hidden="1" x14ac:dyDescent="0.2">
      <c r="A369" s="94"/>
      <c r="B369" s="90"/>
      <c r="C369" s="91"/>
      <c r="D369" s="88"/>
      <c r="E369" s="87"/>
      <c r="F369" s="87"/>
      <c r="G369" s="87"/>
      <c r="H369" s="87"/>
      <c r="I369" s="87"/>
      <c r="J369" s="87"/>
      <c r="K369" s="87"/>
      <c r="L369" s="87"/>
      <c r="M369" s="87"/>
      <c r="N369" s="87"/>
      <c r="O369" s="87"/>
      <c r="P369" s="87"/>
      <c r="Q369" s="92"/>
      <c r="R369" s="89"/>
      <c r="S369" s="87"/>
      <c r="T369" s="88"/>
      <c r="U369" s="87"/>
      <c r="V369" s="87"/>
      <c r="W369" s="87"/>
      <c r="X369" s="87"/>
      <c r="Y369" s="87"/>
      <c r="Z369" s="88"/>
      <c r="AA369" s="88"/>
      <c r="AB369" s="88"/>
      <c r="AC369" s="88"/>
      <c r="AD369" s="87"/>
      <c r="AE369" s="93"/>
      <c r="AF369" s="89"/>
      <c r="AG369" s="87"/>
      <c r="AH369" s="87"/>
      <c r="AI369" s="87"/>
      <c r="AJ369" s="87"/>
      <c r="AK369" s="87"/>
      <c r="AL369" s="87"/>
      <c r="AM369" s="87"/>
      <c r="AN369" s="87"/>
      <c r="AO369" s="87"/>
      <c r="AP369" s="87"/>
      <c r="AQ369" s="87"/>
      <c r="AR369" s="87"/>
      <c r="AS369" s="87"/>
      <c r="AT369" s="87"/>
      <c r="AU369" s="87"/>
      <c r="AV369" s="87"/>
      <c r="AW369" s="87"/>
      <c r="AX369" s="87"/>
      <c r="AY369" s="87"/>
      <c r="AZ369" s="87"/>
      <c r="BA369" s="87"/>
      <c r="BB369" s="87"/>
      <c r="BC369" s="87"/>
      <c r="BD369" s="92"/>
      <c r="BE369" s="89"/>
      <c r="BF369" s="87"/>
      <c r="BG369" s="87"/>
      <c r="BH369" s="87"/>
    </row>
    <row r="370" spans="1:60" hidden="1" x14ac:dyDescent="0.2">
      <c r="A370" s="94"/>
      <c r="B370" s="90"/>
      <c r="C370" s="91"/>
      <c r="D370" s="88"/>
      <c r="E370" s="87"/>
      <c r="F370" s="87"/>
      <c r="G370" s="87"/>
      <c r="H370" s="87"/>
      <c r="I370" s="87"/>
      <c r="J370" s="87"/>
      <c r="K370" s="87"/>
      <c r="L370" s="87"/>
      <c r="M370" s="87"/>
      <c r="N370" s="87"/>
      <c r="O370" s="87"/>
      <c r="P370" s="87"/>
      <c r="Q370" s="92"/>
      <c r="R370" s="89"/>
      <c r="S370" s="87"/>
      <c r="T370" s="88"/>
      <c r="U370" s="87"/>
      <c r="V370" s="87"/>
      <c r="W370" s="87"/>
      <c r="X370" s="87"/>
      <c r="Y370" s="87"/>
      <c r="Z370" s="88"/>
      <c r="AA370" s="88"/>
      <c r="AB370" s="88"/>
      <c r="AC370" s="88"/>
      <c r="AD370" s="87"/>
      <c r="AE370" s="93"/>
      <c r="AF370" s="89"/>
      <c r="AG370" s="87"/>
      <c r="AH370" s="87"/>
      <c r="AI370" s="87"/>
      <c r="AJ370" s="87"/>
      <c r="AK370" s="87"/>
      <c r="AL370" s="87"/>
      <c r="AM370" s="87"/>
      <c r="AN370" s="87"/>
      <c r="AO370" s="87"/>
      <c r="AP370" s="87"/>
      <c r="AQ370" s="87"/>
      <c r="AR370" s="87"/>
      <c r="AS370" s="87"/>
      <c r="AT370" s="87"/>
      <c r="AU370" s="87"/>
      <c r="AV370" s="87"/>
      <c r="AW370" s="87"/>
      <c r="AX370" s="87"/>
      <c r="AY370" s="87"/>
      <c r="AZ370" s="87"/>
      <c r="BA370" s="87"/>
      <c r="BB370" s="87"/>
      <c r="BC370" s="87"/>
      <c r="BD370" s="92"/>
      <c r="BE370" s="89"/>
      <c r="BF370" s="87"/>
      <c r="BG370" s="87"/>
      <c r="BH370" s="87"/>
    </row>
    <row r="371" spans="1:60" hidden="1" x14ac:dyDescent="0.2">
      <c r="A371" s="94"/>
      <c r="B371" s="90"/>
      <c r="C371" s="91"/>
      <c r="D371" s="88"/>
      <c r="E371" s="87"/>
      <c r="F371" s="87"/>
      <c r="G371" s="87"/>
      <c r="H371" s="87"/>
      <c r="I371" s="87"/>
      <c r="J371" s="87"/>
      <c r="K371" s="87"/>
      <c r="L371" s="87"/>
      <c r="M371" s="87"/>
      <c r="N371" s="87"/>
      <c r="O371" s="87"/>
      <c r="P371" s="87"/>
      <c r="Q371" s="92"/>
      <c r="R371" s="89"/>
      <c r="S371" s="87"/>
      <c r="T371" s="88"/>
      <c r="U371" s="87"/>
      <c r="V371" s="87"/>
      <c r="W371" s="87"/>
      <c r="X371" s="87"/>
      <c r="Y371" s="87"/>
      <c r="Z371" s="88"/>
      <c r="AA371" s="88"/>
      <c r="AB371" s="88"/>
      <c r="AC371" s="88"/>
      <c r="AD371" s="87"/>
      <c r="AE371" s="93"/>
      <c r="AF371" s="89"/>
      <c r="AG371" s="87"/>
      <c r="AH371" s="87"/>
      <c r="AI371" s="87"/>
      <c r="AJ371" s="87"/>
      <c r="AK371" s="87"/>
      <c r="AL371" s="87"/>
      <c r="AM371" s="87"/>
      <c r="AN371" s="87"/>
      <c r="AO371" s="87"/>
      <c r="AP371" s="87"/>
      <c r="AQ371" s="87"/>
      <c r="AR371" s="87"/>
      <c r="AS371" s="87"/>
      <c r="AT371" s="87"/>
      <c r="AU371" s="87"/>
      <c r="AV371" s="87"/>
      <c r="AW371" s="87"/>
      <c r="AX371" s="87"/>
      <c r="AY371" s="87"/>
      <c r="AZ371" s="87"/>
      <c r="BA371" s="87"/>
      <c r="BB371" s="87"/>
      <c r="BC371" s="87"/>
      <c r="BD371" s="92"/>
      <c r="BE371" s="89"/>
      <c r="BF371" s="87"/>
      <c r="BG371" s="87"/>
      <c r="BH371" s="87"/>
    </row>
    <row r="372" spans="1:60" hidden="1" x14ac:dyDescent="0.2">
      <c r="A372" s="94"/>
      <c r="B372" s="90"/>
      <c r="C372" s="91"/>
      <c r="D372" s="88"/>
      <c r="E372" s="87"/>
      <c r="F372" s="87"/>
      <c r="G372" s="87"/>
      <c r="H372" s="87"/>
      <c r="I372" s="87"/>
      <c r="J372" s="87"/>
      <c r="K372" s="87"/>
      <c r="L372" s="87"/>
      <c r="M372" s="87"/>
      <c r="N372" s="87"/>
      <c r="O372" s="87"/>
      <c r="P372" s="87"/>
      <c r="Q372" s="92"/>
      <c r="R372" s="89"/>
      <c r="S372" s="87"/>
      <c r="T372" s="88"/>
      <c r="U372" s="87"/>
      <c r="V372" s="87"/>
      <c r="W372" s="87"/>
      <c r="X372" s="87"/>
      <c r="Y372" s="87"/>
      <c r="Z372" s="88"/>
      <c r="AA372" s="88"/>
      <c r="AB372" s="88"/>
      <c r="AC372" s="88"/>
      <c r="AD372" s="87"/>
      <c r="AE372" s="93"/>
      <c r="AF372" s="89"/>
      <c r="AG372" s="87"/>
      <c r="AH372" s="87"/>
      <c r="AI372" s="87"/>
      <c r="AJ372" s="87"/>
      <c r="AK372" s="87"/>
      <c r="AL372" s="87"/>
      <c r="AM372" s="87"/>
      <c r="AN372" s="87"/>
      <c r="AO372" s="87"/>
      <c r="AP372" s="87"/>
      <c r="AQ372" s="87"/>
      <c r="AR372" s="87"/>
      <c r="AS372" s="87"/>
      <c r="AT372" s="87"/>
      <c r="AU372" s="87"/>
      <c r="AV372" s="87"/>
      <c r="AW372" s="87"/>
      <c r="AX372" s="87"/>
      <c r="AY372" s="87"/>
      <c r="AZ372" s="87"/>
      <c r="BA372" s="87"/>
      <c r="BB372" s="87"/>
      <c r="BC372" s="87"/>
      <c r="BD372" s="92"/>
      <c r="BE372" s="89"/>
      <c r="BF372" s="87"/>
      <c r="BG372" s="87"/>
      <c r="BH372" s="87"/>
    </row>
    <row r="373" spans="1:60" hidden="1" x14ac:dyDescent="0.2">
      <c r="A373" s="94"/>
      <c r="B373" s="90"/>
      <c r="C373" s="91"/>
      <c r="D373" s="88"/>
      <c r="E373" s="87"/>
      <c r="F373" s="87"/>
      <c r="G373" s="87"/>
      <c r="H373" s="87"/>
      <c r="I373" s="87"/>
      <c r="J373" s="87"/>
      <c r="K373" s="87"/>
      <c r="L373" s="87"/>
      <c r="M373" s="87"/>
      <c r="N373" s="87"/>
      <c r="O373" s="87"/>
      <c r="P373" s="87"/>
      <c r="Q373" s="92"/>
      <c r="R373" s="89"/>
      <c r="S373" s="87"/>
      <c r="T373" s="88"/>
      <c r="U373" s="87"/>
      <c r="V373" s="87"/>
      <c r="W373" s="87"/>
      <c r="X373" s="87"/>
      <c r="Y373" s="87"/>
      <c r="Z373" s="88"/>
      <c r="AA373" s="88"/>
      <c r="AB373" s="88"/>
      <c r="AC373" s="88"/>
      <c r="AD373" s="87"/>
      <c r="AE373" s="93"/>
      <c r="AF373" s="89"/>
      <c r="AG373" s="87"/>
      <c r="AH373" s="87"/>
      <c r="AI373" s="87"/>
      <c r="AJ373" s="87"/>
      <c r="AK373" s="87"/>
      <c r="AL373" s="87"/>
      <c r="AM373" s="87"/>
      <c r="AN373" s="87"/>
      <c r="AO373" s="87"/>
      <c r="AP373" s="87"/>
      <c r="AQ373" s="87"/>
      <c r="AR373" s="87"/>
      <c r="AS373" s="87"/>
      <c r="AT373" s="87"/>
      <c r="AU373" s="87"/>
      <c r="AV373" s="87"/>
      <c r="AW373" s="87"/>
      <c r="AX373" s="87"/>
      <c r="AY373" s="87"/>
      <c r="AZ373" s="87"/>
      <c r="BA373" s="87"/>
      <c r="BB373" s="87"/>
      <c r="BC373" s="87"/>
      <c r="BD373" s="92"/>
      <c r="BE373" s="89"/>
      <c r="BF373" s="87"/>
      <c r="BG373" s="87"/>
      <c r="BH373" s="87"/>
    </row>
    <row r="374" spans="1:60" hidden="1" x14ac:dyDescent="0.2">
      <c r="A374" s="94"/>
      <c r="B374" s="90"/>
      <c r="C374" s="91"/>
      <c r="D374" s="88"/>
      <c r="E374" s="87"/>
      <c r="F374" s="87"/>
      <c r="G374" s="87"/>
      <c r="H374" s="87"/>
      <c r="I374" s="87"/>
      <c r="J374" s="87"/>
      <c r="K374" s="87"/>
      <c r="L374" s="87"/>
      <c r="M374" s="87"/>
      <c r="N374" s="87"/>
      <c r="O374" s="87"/>
      <c r="P374" s="87"/>
      <c r="Q374" s="92"/>
      <c r="R374" s="89"/>
      <c r="S374" s="87"/>
      <c r="T374" s="88"/>
      <c r="U374" s="87"/>
      <c r="V374" s="87"/>
      <c r="W374" s="87"/>
      <c r="X374" s="87"/>
      <c r="Y374" s="87"/>
      <c r="Z374" s="88"/>
      <c r="AA374" s="88"/>
      <c r="AB374" s="88"/>
      <c r="AC374" s="88"/>
      <c r="AD374" s="87"/>
      <c r="AE374" s="93"/>
      <c r="AF374" s="89"/>
      <c r="AG374" s="87"/>
      <c r="AH374" s="87"/>
      <c r="AI374" s="87"/>
      <c r="AJ374" s="87"/>
      <c r="AK374" s="87"/>
      <c r="AL374" s="87"/>
      <c r="AM374" s="87"/>
      <c r="AN374" s="87"/>
      <c r="AO374" s="87"/>
      <c r="AP374" s="87"/>
      <c r="AQ374" s="87"/>
      <c r="AR374" s="87"/>
      <c r="AS374" s="87"/>
      <c r="AT374" s="87"/>
      <c r="AU374" s="87"/>
      <c r="AV374" s="87"/>
      <c r="AW374" s="87"/>
      <c r="AX374" s="87"/>
      <c r="AY374" s="87"/>
      <c r="AZ374" s="87"/>
      <c r="BA374" s="87"/>
      <c r="BB374" s="87"/>
      <c r="BC374" s="87"/>
      <c r="BD374" s="92"/>
      <c r="BE374" s="89"/>
      <c r="BF374" s="87"/>
      <c r="BG374" s="87"/>
      <c r="BH374" s="87"/>
    </row>
    <row r="375" spans="1:60" hidden="1" x14ac:dyDescent="0.2">
      <c r="A375" s="94"/>
      <c r="B375" s="90"/>
      <c r="C375" s="91"/>
      <c r="D375" s="88"/>
      <c r="E375" s="87"/>
      <c r="F375" s="87"/>
      <c r="G375" s="87"/>
      <c r="H375" s="87"/>
      <c r="I375" s="87"/>
      <c r="J375" s="87"/>
      <c r="K375" s="87"/>
      <c r="L375" s="87"/>
      <c r="M375" s="87"/>
      <c r="N375" s="87"/>
      <c r="O375" s="87"/>
      <c r="P375" s="87"/>
      <c r="Q375" s="92"/>
      <c r="R375" s="89"/>
      <c r="S375" s="87"/>
      <c r="T375" s="88"/>
      <c r="U375" s="87"/>
      <c r="V375" s="87"/>
      <c r="W375" s="87"/>
      <c r="X375" s="87"/>
      <c r="Y375" s="87"/>
      <c r="Z375" s="88"/>
      <c r="AA375" s="88"/>
      <c r="AB375" s="88"/>
      <c r="AC375" s="88"/>
      <c r="AD375" s="87"/>
      <c r="AE375" s="93"/>
      <c r="AF375" s="89"/>
      <c r="AG375" s="87"/>
      <c r="AH375" s="87"/>
      <c r="AI375" s="87"/>
      <c r="AJ375" s="87"/>
      <c r="AK375" s="87"/>
      <c r="AL375" s="87"/>
      <c r="AM375" s="87"/>
      <c r="AN375" s="87"/>
      <c r="AO375" s="87"/>
      <c r="AP375" s="87"/>
      <c r="AQ375" s="87"/>
      <c r="AR375" s="87"/>
      <c r="AS375" s="87"/>
      <c r="AT375" s="87"/>
      <c r="AU375" s="87"/>
      <c r="AV375" s="87"/>
      <c r="AW375" s="87"/>
      <c r="AX375" s="87"/>
      <c r="AY375" s="87"/>
      <c r="AZ375" s="87"/>
      <c r="BA375" s="87"/>
      <c r="BB375" s="87"/>
      <c r="BC375" s="87"/>
      <c r="BD375" s="92"/>
      <c r="BE375" s="89"/>
      <c r="BF375" s="87"/>
      <c r="BG375" s="87"/>
      <c r="BH375" s="87"/>
    </row>
    <row r="376" spans="1:60" hidden="1" x14ac:dyDescent="0.2">
      <c r="A376" s="94"/>
      <c r="B376" s="90"/>
      <c r="C376" s="91"/>
      <c r="D376" s="88"/>
      <c r="E376" s="87"/>
      <c r="F376" s="87"/>
      <c r="G376" s="87"/>
      <c r="H376" s="87"/>
      <c r="I376" s="87"/>
      <c r="J376" s="87"/>
      <c r="K376" s="87"/>
      <c r="L376" s="87"/>
      <c r="M376" s="87"/>
      <c r="N376" s="87"/>
      <c r="O376" s="87"/>
      <c r="P376" s="87"/>
      <c r="Q376" s="92"/>
      <c r="R376" s="89"/>
      <c r="S376" s="87"/>
      <c r="T376" s="88"/>
      <c r="U376" s="87"/>
      <c r="V376" s="87"/>
      <c r="W376" s="87"/>
      <c r="X376" s="87"/>
      <c r="Y376" s="87"/>
      <c r="Z376" s="88"/>
      <c r="AA376" s="88"/>
      <c r="AB376" s="88"/>
      <c r="AC376" s="88"/>
      <c r="AD376" s="87"/>
      <c r="AE376" s="93"/>
      <c r="AF376" s="89"/>
      <c r="AG376" s="87"/>
      <c r="AH376" s="87"/>
      <c r="AI376" s="87"/>
      <c r="AJ376" s="87"/>
      <c r="AK376" s="87"/>
      <c r="AL376" s="87"/>
      <c r="AM376" s="87"/>
      <c r="AN376" s="87"/>
      <c r="AO376" s="87"/>
      <c r="AP376" s="87"/>
      <c r="AQ376" s="87"/>
      <c r="AR376" s="87"/>
      <c r="AS376" s="87"/>
      <c r="AT376" s="87"/>
      <c r="AU376" s="87"/>
      <c r="AV376" s="87"/>
      <c r="AW376" s="87"/>
      <c r="AX376" s="87"/>
      <c r="AY376" s="87"/>
      <c r="AZ376" s="87"/>
      <c r="BA376" s="87"/>
      <c r="BB376" s="87"/>
      <c r="BC376" s="87"/>
      <c r="BD376" s="92"/>
      <c r="BE376" s="89"/>
      <c r="BF376" s="87"/>
      <c r="BG376" s="87"/>
      <c r="BH376" s="87"/>
    </row>
    <row r="377" spans="1:60" hidden="1" x14ac:dyDescent="0.2">
      <c r="A377" s="94"/>
      <c r="B377" s="90"/>
      <c r="C377" s="91"/>
      <c r="D377" s="88"/>
      <c r="E377" s="87"/>
      <c r="F377" s="87"/>
      <c r="G377" s="87"/>
      <c r="H377" s="87"/>
      <c r="I377" s="87"/>
      <c r="J377" s="87"/>
      <c r="K377" s="87"/>
      <c r="L377" s="87"/>
      <c r="M377" s="87"/>
      <c r="N377" s="87"/>
      <c r="O377" s="87"/>
      <c r="P377" s="87"/>
      <c r="Q377" s="92"/>
      <c r="R377" s="89"/>
      <c r="S377" s="87"/>
      <c r="T377" s="88"/>
      <c r="U377" s="87"/>
      <c r="V377" s="87"/>
      <c r="W377" s="87"/>
      <c r="X377" s="87"/>
      <c r="Y377" s="87"/>
      <c r="Z377" s="88"/>
      <c r="AA377" s="88"/>
      <c r="AB377" s="88"/>
      <c r="AC377" s="88"/>
      <c r="AD377" s="87"/>
      <c r="AE377" s="93"/>
      <c r="AF377" s="89"/>
      <c r="AG377" s="87"/>
      <c r="AH377" s="87"/>
      <c r="AI377" s="87"/>
      <c r="AJ377" s="87"/>
      <c r="AK377" s="87"/>
      <c r="AL377" s="87"/>
      <c r="AM377" s="87"/>
      <c r="AN377" s="87"/>
      <c r="AO377" s="87"/>
      <c r="AP377" s="87"/>
      <c r="AQ377" s="87"/>
      <c r="AR377" s="87"/>
      <c r="AS377" s="87"/>
      <c r="AT377" s="87"/>
      <c r="AU377" s="87"/>
      <c r="AV377" s="87"/>
      <c r="AW377" s="87"/>
      <c r="AX377" s="87"/>
      <c r="AY377" s="87"/>
      <c r="AZ377" s="87"/>
      <c r="BA377" s="87"/>
      <c r="BB377" s="87"/>
      <c r="BC377" s="87"/>
      <c r="BD377" s="92"/>
      <c r="BE377" s="89"/>
      <c r="BF377" s="87"/>
      <c r="BG377" s="87"/>
      <c r="BH377" s="87"/>
    </row>
    <row r="378" spans="1:60" hidden="1" x14ac:dyDescent="0.2">
      <c r="A378" s="94"/>
      <c r="B378" s="90"/>
      <c r="C378" s="91"/>
      <c r="D378" s="88"/>
      <c r="E378" s="87"/>
      <c r="F378" s="87"/>
      <c r="G378" s="87"/>
      <c r="H378" s="87"/>
      <c r="I378" s="87"/>
      <c r="J378" s="87"/>
      <c r="K378" s="87"/>
      <c r="L378" s="87"/>
      <c r="M378" s="87"/>
      <c r="N378" s="87"/>
      <c r="O378" s="87"/>
      <c r="P378" s="87"/>
      <c r="Q378" s="92"/>
      <c r="R378" s="89"/>
      <c r="S378" s="87"/>
      <c r="T378" s="88"/>
      <c r="U378" s="87"/>
      <c r="V378" s="87"/>
      <c r="W378" s="87"/>
      <c r="X378" s="87"/>
      <c r="Y378" s="87"/>
      <c r="Z378" s="88"/>
      <c r="AA378" s="88"/>
      <c r="AB378" s="88"/>
      <c r="AC378" s="88"/>
      <c r="AD378" s="87"/>
      <c r="AE378" s="93"/>
      <c r="AF378" s="89"/>
      <c r="AG378" s="87"/>
      <c r="AH378" s="87"/>
      <c r="AI378" s="87"/>
      <c r="AJ378" s="87"/>
      <c r="AK378" s="87"/>
      <c r="AL378" s="87"/>
      <c r="AM378" s="87"/>
      <c r="AN378" s="87"/>
      <c r="AO378" s="87"/>
      <c r="AP378" s="87"/>
      <c r="AQ378" s="87"/>
      <c r="AR378" s="87"/>
      <c r="AS378" s="87"/>
      <c r="AT378" s="87"/>
      <c r="AU378" s="87"/>
      <c r="AV378" s="87"/>
      <c r="AW378" s="87"/>
      <c r="AX378" s="87"/>
      <c r="AY378" s="87"/>
      <c r="AZ378" s="87"/>
      <c r="BA378" s="87"/>
      <c r="BB378" s="87"/>
      <c r="BC378" s="87"/>
      <c r="BD378" s="92"/>
      <c r="BE378" s="89"/>
      <c r="BF378" s="87"/>
      <c r="BG378" s="87"/>
      <c r="BH378" s="87"/>
    </row>
    <row r="379" spans="1:60" hidden="1" x14ac:dyDescent="0.2">
      <c r="A379" s="94"/>
      <c r="B379" s="90"/>
      <c r="C379" s="91"/>
      <c r="D379" s="88"/>
      <c r="E379" s="87"/>
      <c r="F379" s="87"/>
      <c r="G379" s="87"/>
      <c r="H379" s="87"/>
      <c r="I379" s="87"/>
      <c r="J379" s="87"/>
      <c r="K379" s="87"/>
      <c r="L379" s="87"/>
      <c r="M379" s="87"/>
      <c r="N379" s="87"/>
      <c r="O379" s="87"/>
      <c r="P379" s="87"/>
      <c r="Q379" s="92"/>
      <c r="R379" s="89"/>
      <c r="S379" s="87"/>
      <c r="T379" s="88"/>
      <c r="U379" s="87"/>
      <c r="V379" s="87"/>
      <c r="W379" s="87"/>
      <c r="X379" s="87"/>
      <c r="Y379" s="87"/>
      <c r="Z379" s="88"/>
      <c r="AA379" s="88"/>
      <c r="AB379" s="88"/>
      <c r="AC379" s="88"/>
      <c r="AD379" s="87"/>
      <c r="AE379" s="93"/>
      <c r="AF379" s="89"/>
      <c r="AG379" s="87"/>
      <c r="AH379" s="87"/>
      <c r="AI379" s="87"/>
      <c r="AJ379" s="87"/>
      <c r="AK379" s="87"/>
      <c r="AL379" s="87"/>
      <c r="AM379" s="87"/>
      <c r="AN379" s="87"/>
      <c r="AO379" s="87"/>
      <c r="AP379" s="87"/>
      <c r="AQ379" s="87"/>
      <c r="AR379" s="87"/>
      <c r="AS379" s="87"/>
      <c r="AT379" s="87"/>
      <c r="AU379" s="87"/>
      <c r="AV379" s="87"/>
      <c r="AW379" s="87"/>
      <c r="AX379" s="87"/>
      <c r="AY379" s="87"/>
      <c r="AZ379" s="87"/>
      <c r="BA379" s="87"/>
      <c r="BB379" s="87"/>
      <c r="BC379" s="87"/>
      <c r="BD379" s="92"/>
      <c r="BE379" s="89"/>
      <c r="BF379" s="87"/>
      <c r="BG379" s="87"/>
      <c r="BH379" s="87"/>
    </row>
    <row r="380" spans="1:60" hidden="1" x14ac:dyDescent="0.2">
      <c r="A380" s="94"/>
      <c r="B380" s="90"/>
      <c r="C380" s="91"/>
      <c r="D380" s="88"/>
      <c r="E380" s="87"/>
      <c r="F380" s="87"/>
      <c r="G380" s="87"/>
      <c r="H380" s="87"/>
      <c r="I380" s="87"/>
      <c r="J380" s="87"/>
      <c r="K380" s="87"/>
      <c r="L380" s="87"/>
      <c r="M380" s="87"/>
      <c r="N380" s="87"/>
      <c r="O380" s="87"/>
      <c r="P380" s="87"/>
      <c r="Q380" s="92"/>
      <c r="R380" s="89"/>
      <c r="S380" s="87"/>
      <c r="T380" s="88"/>
      <c r="U380" s="87"/>
      <c r="V380" s="87"/>
      <c r="W380" s="87"/>
      <c r="X380" s="87"/>
      <c r="Y380" s="87"/>
      <c r="Z380" s="88"/>
      <c r="AA380" s="88"/>
      <c r="AB380" s="88"/>
      <c r="AC380" s="88"/>
      <c r="AD380" s="87"/>
      <c r="AE380" s="93"/>
      <c r="AF380" s="89"/>
      <c r="AG380" s="87"/>
      <c r="AH380" s="87"/>
      <c r="AI380" s="87"/>
      <c r="AJ380" s="87"/>
      <c r="AK380" s="87"/>
      <c r="AL380" s="87"/>
      <c r="AM380" s="87"/>
      <c r="AN380" s="87"/>
      <c r="AO380" s="87"/>
      <c r="AP380" s="87"/>
      <c r="AQ380" s="87"/>
      <c r="AR380" s="87"/>
      <c r="AS380" s="87"/>
      <c r="AT380" s="87"/>
      <c r="AU380" s="87"/>
      <c r="AV380" s="87"/>
      <c r="AW380" s="87"/>
      <c r="AX380" s="87"/>
      <c r="AY380" s="87"/>
      <c r="AZ380" s="87"/>
      <c r="BA380" s="87"/>
      <c r="BB380" s="87"/>
      <c r="BC380" s="87"/>
      <c r="BD380" s="92"/>
      <c r="BE380" s="89"/>
      <c r="BF380" s="87"/>
      <c r="BG380" s="87"/>
      <c r="BH380" s="87"/>
    </row>
    <row r="381" spans="1:60" hidden="1" x14ac:dyDescent="0.2">
      <c r="A381" s="94"/>
      <c r="B381" s="90"/>
      <c r="C381" s="91"/>
      <c r="D381" s="88"/>
      <c r="E381" s="87"/>
      <c r="F381" s="87"/>
      <c r="G381" s="87"/>
      <c r="H381" s="87"/>
      <c r="I381" s="87"/>
      <c r="J381" s="87"/>
      <c r="K381" s="87"/>
      <c r="L381" s="87"/>
      <c r="M381" s="87"/>
      <c r="N381" s="87"/>
      <c r="O381" s="87"/>
      <c r="P381" s="87"/>
      <c r="Q381" s="92"/>
      <c r="R381" s="89"/>
      <c r="S381" s="87"/>
      <c r="T381" s="88"/>
      <c r="U381" s="87"/>
      <c r="V381" s="87"/>
      <c r="W381" s="87"/>
      <c r="X381" s="87"/>
      <c r="Y381" s="87"/>
      <c r="Z381" s="88"/>
      <c r="AA381" s="88"/>
      <c r="AB381" s="88"/>
      <c r="AC381" s="88"/>
      <c r="AD381" s="87"/>
      <c r="AE381" s="93"/>
      <c r="AF381" s="89"/>
      <c r="AG381" s="87"/>
      <c r="AH381" s="87"/>
      <c r="AI381" s="87"/>
      <c r="AJ381" s="87"/>
      <c r="AK381" s="87"/>
      <c r="AL381" s="87"/>
      <c r="AM381" s="87"/>
      <c r="AN381" s="87"/>
      <c r="AO381" s="87"/>
      <c r="AP381" s="87"/>
      <c r="AQ381" s="87"/>
      <c r="AR381" s="87"/>
      <c r="AS381" s="87"/>
      <c r="AT381" s="87"/>
      <c r="AU381" s="87"/>
      <c r="AV381" s="87"/>
      <c r="AW381" s="87"/>
      <c r="AX381" s="87"/>
      <c r="AY381" s="87"/>
      <c r="AZ381" s="87"/>
      <c r="BA381" s="87"/>
      <c r="BB381" s="87"/>
      <c r="BC381" s="87"/>
      <c r="BD381" s="92"/>
      <c r="BE381" s="89"/>
      <c r="BF381" s="87"/>
      <c r="BG381" s="87"/>
      <c r="BH381" s="87"/>
    </row>
    <row r="382" spans="1:60" hidden="1" x14ac:dyDescent="0.2">
      <c r="A382" s="94"/>
      <c r="B382" s="90"/>
      <c r="C382" s="91"/>
      <c r="D382" s="88"/>
      <c r="E382" s="87"/>
      <c r="F382" s="87"/>
      <c r="G382" s="87"/>
      <c r="H382" s="87"/>
      <c r="I382" s="87"/>
      <c r="J382" s="87"/>
      <c r="K382" s="87"/>
      <c r="L382" s="87"/>
      <c r="M382" s="87"/>
      <c r="N382" s="87"/>
      <c r="O382" s="87"/>
      <c r="P382" s="87"/>
      <c r="Q382" s="92"/>
      <c r="R382" s="89"/>
      <c r="S382" s="87"/>
      <c r="T382" s="88"/>
      <c r="U382" s="87"/>
      <c r="V382" s="87"/>
      <c r="W382" s="87"/>
      <c r="X382" s="87"/>
      <c r="Y382" s="87"/>
      <c r="Z382" s="88"/>
      <c r="AA382" s="88"/>
      <c r="AB382" s="88"/>
      <c r="AC382" s="88"/>
      <c r="AD382" s="87"/>
      <c r="AE382" s="93"/>
      <c r="AF382" s="89"/>
      <c r="AG382" s="87"/>
      <c r="AH382" s="87"/>
      <c r="AI382" s="87"/>
      <c r="AJ382" s="87"/>
      <c r="AK382" s="87"/>
      <c r="AL382" s="87"/>
      <c r="AM382" s="87"/>
      <c r="AN382" s="87"/>
      <c r="AO382" s="87"/>
      <c r="AP382" s="87"/>
      <c r="AQ382" s="87"/>
      <c r="AR382" s="87"/>
      <c r="AS382" s="87"/>
      <c r="AT382" s="87"/>
      <c r="AU382" s="87"/>
      <c r="AV382" s="87"/>
      <c r="AW382" s="87"/>
      <c r="AX382" s="87"/>
      <c r="AY382" s="87"/>
      <c r="AZ382" s="87"/>
      <c r="BA382" s="87"/>
      <c r="BB382" s="87"/>
      <c r="BC382" s="87"/>
      <c r="BD382" s="92"/>
      <c r="BE382" s="89"/>
      <c r="BF382" s="87"/>
      <c r="BG382" s="87"/>
      <c r="BH382" s="87"/>
    </row>
    <row r="383" spans="1:60" hidden="1" x14ac:dyDescent="0.2">
      <c r="A383" s="94"/>
      <c r="B383" s="90"/>
      <c r="C383" s="91"/>
      <c r="D383" s="88"/>
      <c r="E383" s="87"/>
      <c r="F383" s="87"/>
      <c r="G383" s="87"/>
      <c r="H383" s="87"/>
      <c r="I383" s="87"/>
      <c r="J383" s="87"/>
      <c r="K383" s="87"/>
      <c r="L383" s="87"/>
      <c r="M383" s="87"/>
      <c r="N383" s="87"/>
      <c r="O383" s="87"/>
      <c r="P383" s="87"/>
      <c r="Q383" s="92"/>
      <c r="R383" s="89"/>
      <c r="S383" s="87"/>
      <c r="T383" s="88"/>
      <c r="U383" s="87"/>
      <c r="V383" s="87"/>
      <c r="W383" s="87"/>
      <c r="X383" s="87"/>
      <c r="Y383" s="87"/>
      <c r="Z383" s="88"/>
      <c r="AA383" s="88"/>
      <c r="AB383" s="88"/>
      <c r="AC383" s="88"/>
      <c r="AD383" s="87"/>
      <c r="AE383" s="93"/>
      <c r="AF383" s="89"/>
      <c r="AG383" s="87"/>
      <c r="AH383" s="87"/>
      <c r="AI383" s="87"/>
      <c r="AJ383" s="87"/>
      <c r="AK383" s="87"/>
      <c r="AL383" s="87"/>
      <c r="AM383" s="87"/>
      <c r="AN383" s="87"/>
      <c r="AO383" s="87"/>
      <c r="AP383" s="87"/>
      <c r="AQ383" s="87"/>
      <c r="AR383" s="87"/>
      <c r="AS383" s="87"/>
      <c r="AT383" s="87"/>
      <c r="AU383" s="87"/>
      <c r="AV383" s="87"/>
      <c r="AW383" s="87"/>
      <c r="AX383" s="87"/>
      <c r="AY383" s="87"/>
      <c r="AZ383" s="87"/>
      <c r="BA383" s="87"/>
      <c r="BB383" s="87"/>
      <c r="BC383" s="87"/>
      <c r="BD383" s="92"/>
      <c r="BE383" s="89"/>
      <c r="BF383" s="87"/>
      <c r="BG383" s="87"/>
      <c r="BH383" s="87"/>
    </row>
    <row r="384" spans="1:60" hidden="1" x14ac:dyDescent="0.2">
      <c r="A384" s="94"/>
      <c r="B384" s="90"/>
      <c r="C384" s="91"/>
      <c r="D384" s="88"/>
      <c r="E384" s="87"/>
      <c r="F384" s="87"/>
      <c r="G384" s="87"/>
      <c r="H384" s="87"/>
      <c r="I384" s="87"/>
      <c r="J384" s="87"/>
      <c r="K384" s="87"/>
      <c r="L384" s="87"/>
      <c r="M384" s="87"/>
      <c r="N384" s="87"/>
      <c r="O384" s="87"/>
      <c r="P384" s="87"/>
      <c r="Q384" s="92"/>
      <c r="R384" s="89"/>
      <c r="S384" s="87"/>
      <c r="T384" s="88"/>
      <c r="U384" s="87"/>
      <c r="V384" s="87"/>
      <c r="W384" s="87"/>
      <c r="X384" s="87"/>
      <c r="Y384" s="87"/>
      <c r="Z384" s="88"/>
      <c r="AA384" s="88"/>
      <c r="AB384" s="88"/>
      <c r="AC384" s="88"/>
      <c r="AD384" s="87"/>
      <c r="AE384" s="93"/>
      <c r="AF384" s="89"/>
      <c r="AG384" s="87"/>
      <c r="AH384" s="87"/>
      <c r="AI384" s="87"/>
      <c r="AJ384" s="87"/>
      <c r="AK384" s="87"/>
      <c r="AL384" s="87"/>
      <c r="AM384" s="87"/>
      <c r="AN384" s="87"/>
      <c r="AO384" s="87"/>
      <c r="AP384" s="87"/>
      <c r="AQ384" s="87"/>
      <c r="AR384" s="87"/>
      <c r="AS384" s="87"/>
      <c r="AT384" s="87"/>
      <c r="AU384" s="87"/>
      <c r="AV384" s="87"/>
      <c r="AW384" s="87"/>
      <c r="AX384" s="87"/>
      <c r="AY384" s="87"/>
      <c r="AZ384" s="87"/>
      <c r="BA384" s="87"/>
      <c r="BB384" s="87"/>
      <c r="BC384" s="87"/>
      <c r="BD384" s="92"/>
      <c r="BE384" s="89"/>
      <c r="BF384" s="87"/>
      <c r="BG384" s="87"/>
      <c r="BH384" s="87"/>
    </row>
    <row r="385" spans="1:60" hidden="1" x14ac:dyDescent="0.2">
      <c r="A385" s="94"/>
      <c r="B385" s="90"/>
      <c r="C385" s="91"/>
      <c r="D385" s="88"/>
      <c r="E385" s="87"/>
      <c r="F385" s="87"/>
      <c r="G385" s="87"/>
      <c r="H385" s="87"/>
      <c r="I385" s="87"/>
      <c r="J385" s="87"/>
      <c r="K385" s="87"/>
      <c r="L385" s="87"/>
      <c r="M385" s="87"/>
      <c r="N385" s="87"/>
      <c r="O385" s="87"/>
      <c r="P385" s="87"/>
      <c r="Q385" s="92"/>
      <c r="R385" s="89"/>
      <c r="S385" s="87"/>
      <c r="T385" s="88"/>
      <c r="U385" s="87"/>
      <c r="V385" s="87"/>
      <c r="W385" s="87"/>
      <c r="X385" s="87"/>
      <c r="Y385" s="87"/>
      <c r="Z385" s="88"/>
      <c r="AA385" s="88"/>
      <c r="AB385" s="88"/>
      <c r="AC385" s="88"/>
      <c r="AD385" s="87"/>
      <c r="AE385" s="93"/>
      <c r="AF385" s="89"/>
      <c r="AG385" s="87"/>
      <c r="AH385" s="87"/>
      <c r="AI385" s="87"/>
      <c r="AJ385" s="87"/>
      <c r="AK385" s="87"/>
      <c r="AL385" s="87"/>
      <c r="AM385" s="87"/>
      <c r="AN385" s="87"/>
      <c r="AO385" s="87"/>
      <c r="AP385" s="87"/>
      <c r="AQ385" s="87"/>
      <c r="AR385" s="87"/>
      <c r="AS385" s="87"/>
      <c r="AT385" s="87"/>
      <c r="AU385" s="87"/>
      <c r="AV385" s="87"/>
      <c r="AW385" s="87"/>
      <c r="AX385" s="87"/>
      <c r="AY385" s="87"/>
      <c r="AZ385" s="87"/>
      <c r="BA385" s="87"/>
      <c r="BB385" s="87"/>
      <c r="BC385" s="87"/>
      <c r="BD385" s="92"/>
      <c r="BE385" s="89"/>
      <c r="BF385" s="87"/>
      <c r="BG385" s="87"/>
      <c r="BH385" s="87"/>
    </row>
    <row r="386" spans="1:60" hidden="1" x14ac:dyDescent="0.2">
      <c r="A386" s="94"/>
      <c r="B386" s="90"/>
      <c r="C386" s="91"/>
      <c r="D386" s="88"/>
      <c r="E386" s="87"/>
      <c r="F386" s="87"/>
      <c r="G386" s="87"/>
      <c r="H386" s="87"/>
      <c r="I386" s="87"/>
      <c r="J386" s="87"/>
      <c r="K386" s="87"/>
      <c r="L386" s="87"/>
      <c r="M386" s="87"/>
      <c r="N386" s="87"/>
      <c r="O386" s="87"/>
      <c r="P386" s="87"/>
      <c r="Q386" s="92"/>
      <c r="R386" s="89"/>
      <c r="S386" s="87"/>
      <c r="T386" s="88"/>
      <c r="U386" s="87"/>
      <c r="V386" s="87"/>
      <c r="W386" s="87"/>
      <c r="X386" s="87"/>
      <c r="Y386" s="87"/>
      <c r="Z386" s="88"/>
      <c r="AA386" s="88"/>
      <c r="AB386" s="88"/>
      <c r="AC386" s="88"/>
      <c r="AD386" s="87"/>
      <c r="AE386" s="93"/>
      <c r="AF386" s="89"/>
      <c r="AG386" s="87"/>
      <c r="AH386" s="87"/>
      <c r="AI386" s="87"/>
      <c r="AJ386" s="87"/>
      <c r="AK386" s="87"/>
      <c r="AL386" s="87"/>
      <c r="AM386" s="87"/>
      <c r="AN386" s="87"/>
      <c r="AO386" s="87"/>
      <c r="AP386" s="87"/>
      <c r="AQ386" s="87"/>
      <c r="AR386" s="87"/>
      <c r="AS386" s="87"/>
      <c r="AT386" s="87"/>
      <c r="AU386" s="87"/>
      <c r="AV386" s="87"/>
      <c r="AW386" s="87"/>
      <c r="AX386" s="87"/>
      <c r="AY386" s="87"/>
      <c r="AZ386" s="87"/>
      <c r="BA386" s="87"/>
      <c r="BB386" s="87"/>
      <c r="BC386" s="87"/>
      <c r="BD386" s="92"/>
      <c r="BE386" s="89"/>
      <c r="BF386" s="87"/>
      <c r="BG386" s="87"/>
      <c r="BH386" s="87"/>
    </row>
    <row r="387" spans="1:60" hidden="1" x14ac:dyDescent="0.2">
      <c r="A387" s="94"/>
      <c r="B387" s="90"/>
      <c r="C387" s="91"/>
      <c r="D387" s="88"/>
      <c r="E387" s="87"/>
      <c r="F387" s="87"/>
      <c r="G387" s="87"/>
      <c r="H387" s="87"/>
      <c r="I387" s="87"/>
      <c r="J387" s="87"/>
      <c r="K387" s="87"/>
      <c r="L387" s="87"/>
      <c r="M387" s="87"/>
      <c r="N387" s="87"/>
      <c r="O387" s="87"/>
      <c r="P387" s="87"/>
      <c r="Q387" s="92"/>
      <c r="R387" s="89"/>
      <c r="S387" s="87"/>
      <c r="T387" s="88"/>
      <c r="U387" s="87"/>
      <c r="V387" s="87"/>
      <c r="W387" s="87"/>
      <c r="X387" s="87"/>
      <c r="Y387" s="87"/>
      <c r="Z387" s="88"/>
      <c r="AA387" s="88"/>
      <c r="AB387" s="88"/>
      <c r="AC387" s="88"/>
      <c r="AD387" s="87"/>
      <c r="AE387" s="93"/>
      <c r="AF387" s="89"/>
      <c r="AG387" s="87"/>
      <c r="AH387" s="87"/>
      <c r="AI387" s="87"/>
      <c r="AJ387" s="87"/>
      <c r="AK387" s="87"/>
      <c r="AL387" s="87"/>
      <c r="AM387" s="87"/>
      <c r="AN387" s="87"/>
      <c r="AO387" s="87"/>
      <c r="AP387" s="87"/>
      <c r="AQ387" s="87"/>
      <c r="AR387" s="87"/>
      <c r="AS387" s="87"/>
      <c r="AT387" s="87"/>
      <c r="AU387" s="87"/>
      <c r="AV387" s="87"/>
      <c r="AW387" s="87"/>
      <c r="AX387" s="87"/>
      <c r="AY387" s="87"/>
      <c r="AZ387" s="87"/>
      <c r="BA387" s="87"/>
      <c r="BB387" s="87"/>
      <c r="BC387" s="87"/>
      <c r="BD387" s="92"/>
      <c r="BE387" s="89"/>
      <c r="BF387" s="87"/>
      <c r="BG387" s="87"/>
      <c r="BH387" s="87"/>
    </row>
    <row r="388" spans="1:60" hidden="1" x14ac:dyDescent="0.2">
      <c r="A388" s="94"/>
      <c r="B388" s="90"/>
      <c r="C388" s="91"/>
      <c r="D388" s="88"/>
      <c r="E388" s="87"/>
      <c r="F388" s="87"/>
      <c r="G388" s="87"/>
      <c r="H388" s="87"/>
      <c r="I388" s="87"/>
      <c r="J388" s="87"/>
      <c r="K388" s="87"/>
      <c r="L388" s="87"/>
      <c r="M388" s="87"/>
      <c r="N388" s="87"/>
      <c r="O388" s="87"/>
      <c r="P388" s="87"/>
      <c r="Q388" s="92"/>
      <c r="R388" s="89"/>
      <c r="S388" s="87"/>
      <c r="T388" s="88"/>
      <c r="U388" s="87"/>
      <c r="V388" s="87"/>
      <c r="W388" s="87"/>
      <c r="X388" s="87"/>
      <c r="Y388" s="87"/>
      <c r="Z388" s="88"/>
      <c r="AA388" s="88"/>
      <c r="AB388" s="88"/>
      <c r="AC388" s="88"/>
      <c r="AD388" s="87"/>
      <c r="AE388" s="93"/>
      <c r="AF388" s="89"/>
      <c r="AG388" s="87"/>
      <c r="AH388" s="87"/>
      <c r="AI388" s="87"/>
      <c r="AJ388" s="87"/>
      <c r="AK388" s="87"/>
      <c r="AL388" s="87"/>
      <c r="AM388" s="87"/>
      <c r="AN388" s="87"/>
      <c r="AO388" s="87"/>
      <c r="AP388" s="87"/>
      <c r="AQ388" s="87"/>
      <c r="AR388" s="87"/>
      <c r="AS388" s="87"/>
      <c r="AT388" s="87"/>
      <c r="AU388" s="87"/>
      <c r="AV388" s="87"/>
      <c r="AW388" s="87"/>
      <c r="AX388" s="87"/>
      <c r="AY388" s="87"/>
      <c r="AZ388" s="87"/>
      <c r="BA388" s="87"/>
      <c r="BB388" s="87"/>
      <c r="BC388" s="87"/>
      <c r="BD388" s="92"/>
      <c r="BE388" s="89"/>
      <c r="BF388" s="87"/>
      <c r="BG388" s="87"/>
      <c r="BH388" s="87"/>
    </row>
    <row r="389" spans="1:60" hidden="1" x14ac:dyDescent="0.2">
      <c r="A389" s="94"/>
      <c r="B389" s="90"/>
      <c r="C389" s="91"/>
      <c r="D389" s="88"/>
      <c r="E389" s="87"/>
      <c r="F389" s="87"/>
      <c r="G389" s="87"/>
      <c r="H389" s="87"/>
      <c r="I389" s="87"/>
      <c r="J389" s="87"/>
      <c r="K389" s="87"/>
      <c r="L389" s="87"/>
      <c r="M389" s="87"/>
      <c r="N389" s="87"/>
      <c r="O389" s="87"/>
      <c r="P389" s="87"/>
      <c r="Q389" s="92"/>
      <c r="R389" s="89"/>
      <c r="S389" s="87"/>
      <c r="T389" s="88"/>
      <c r="U389" s="87"/>
      <c r="V389" s="87"/>
      <c r="W389" s="87"/>
      <c r="X389" s="87"/>
      <c r="Y389" s="87"/>
      <c r="Z389" s="88"/>
      <c r="AA389" s="88"/>
      <c r="AB389" s="88"/>
      <c r="AC389" s="88"/>
      <c r="AD389" s="87"/>
      <c r="AE389" s="93"/>
      <c r="AF389" s="89"/>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c r="BC389" s="87"/>
      <c r="BD389" s="92"/>
      <c r="BE389" s="89"/>
      <c r="BF389" s="87"/>
      <c r="BG389" s="87"/>
      <c r="BH389" s="87"/>
    </row>
    <row r="390" spans="1:60" hidden="1" x14ac:dyDescent="0.2">
      <c r="A390" s="94"/>
      <c r="B390" s="90"/>
      <c r="C390" s="91"/>
      <c r="D390" s="88"/>
      <c r="E390" s="87"/>
      <c r="F390" s="87"/>
      <c r="G390" s="87"/>
      <c r="H390" s="87"/>
      <c r="I390" s="87"/>
      <c r="J390" s="87"/>
      <c r="K390" s="87"/>
      <c r="L390" s="87"/>
      <c r="M390" s="87"/>
      <c r="N390" s="87"/>
      <c r="O390" s="87"/>
      <c r="P390" s="87"/>
      <c r="Q390" s="92"/>
      <c r="R390" s="89"/>
      <c r="S390" s="87"/>
      <c r="T390" s="88"/>
      <c r="U390" s="87"/>
      <c r="V390" s="87"/>
      <c r="W390" s="87"/>
      <c r="X390" s="87"/>
      <c r="Y390" s="87"/>
      <c r="Z390" s="88"/>
      <c r="AA390" s="88"/>
      <c r="AB390" s="88"/>
      <c r="AC390" s="88"/>
      <c r="AD390" s="87"/>
      <c r="AE390" s="93"/>
      <c r="AF390" s="89"/>
      <c r="AG390" s="87"/>
      <c r="AH390" s="87"/>
      <c r="AI390" s="87"/>
      <c r="AJ390" s="87"/>
      <c r="AK390" s="87"/>
      <c r="AL390" s="87"/>
      <c r="AM390" s="87"/>
      <c r="AN390" s="87"/>
      <c r="AO390" s="87"/>
      <c r="AP390" s="87"/>
      <c r="AQ390" s="87"/>
      <c r="AR390" s="87"/>
      <c r="AS390" s="87"/>
      <c r="AT390" s="87"/>
      <c r="AU390" s="87"/>
      <c r="AV390" s="87"/>
      <c r="AW390" s="87"/>
      <c r="AX390" s="87"/>
      <c r="AY390" s="87"/>
      <c r="AZ390" s="87"/>
      <c r="BA390" s="87"/>
      <c r="BB390" s="87"/>
      <c r="BC390" s="87"/>
      <c r="BD390" s="92"/>
      <c r="BE390" s="89"/>
      <c r="BF390" s="87"/>
      <c r="BG390" s="87"/>
      <c r="BH390" s="87"/>
    </row>
    <row r="391" spans="1:60" hidden="1" x14ac:dyDescent="0.2">
      <c r="A391" s="94"/>
      <c r="B391" s="90"/>
      <c r="C391" s="91"/>
      <c r="D391" s="88"/>
      <c r="E391" s="87"/>
      <c r="F391" s="87"/>
      <c r="G391" s="87"/>
      <c r="H391" s="87"/>
      <c r="I391" s="87"/>
      <c r="J391" s="87"/>
      <c r="K391" s="87"/>
      <c r="L391" s="87"/>
      <c r="M391" s="87"/>
      <c r="N391" s="87"/>
      <c r="O391" s="87"/>
      <c r="P391" s="87"/>
      <c r="Q391" s="92"/>
      <c r="R391" s="89"/>
      <c r="S391" s="87"/>
      <c r="T391" s="88"/>
      <c r="U391" s="87"/>
      <c r="V391" s="87"/>
      <c r="W391" s="87"/>
      <c r="X391" s="87"/>
      <c r="Y391" s="87"/>
      <c r="Z391" s="88"/>
      <c r="AA391" s="88"/>
      <c r="AB391" s="88"/>
      <c r="AC391" s="88"/>
      <c r="AD391" s="87"/>
      <c r="AE391" s="93"/>
      <c r="AF391" s="89"/>
      <c r="AG391" s="87"/>
      <c r="AH391" s="87"/>
      <c r="AI391" s="87"/>
      <c r="AJ391" s="87"/>
      <c r="AK391" s="87"/>
      <c r="AL391" s="87"/>
      <c r="AM391" s="87"/>
      <c r="AN391" s="87"/>
      <c r="AO391" s="87"/>
      <c r="AP391" s="87"/>
      <c r="AQ391" s="87"/>
      <c r="AR391" s="87"/>
      <c r="AS391" s="87"/>
      <c r="AT391" s="87"/>
      <c r="AU391" s="87"/>
      <c r="AV391" s="87"/>
      <c r="AW391" s="87"/>
      <c r="AX391" s="87"/>
      <c r="AY391" s="87"/>
      <c r="AZ391" s="87"/>
      <c r="BA391" s="87"/>
      <c r="BB391" s="87"/>
      <c r="BC391" s="87"/>
      <c r="BD391" s="92"/>
      <c r="BE391" s="89"/>
      <c r="BF391" s="87"/>
      <c r="BG391" s="87"/>
      <c r="BH391" s="87"/>
    </row>
    <row r="392" spans="1:60" hidden="1" x14ac:dyDescent="0.2">
      <c r="A392" s="94"/>
      <c r="B392" s="90"/>
      <c r="C392" s="91"/>
      <c r="D392" s="88"/>
      <c r="E392" s="87"/>
      <c r="F392" s="87"/>
      <c r="G392" s="87"/>
      <c r="H392" s="87"/>
      <c r="I392" s="87"/>
      <c r="J392" s="87"/>
      <c r="K392" s="87"/>
      <c r="L392" s="87"/>
      <c r="M392" s="87"/>
      <c r="N392" s="87"/>
      <c r="O392" s="87"/>
      <c r="P392" s="87"/>
      <c r="Q392" s="92"/>
      <c r="R392" s="89"/>
      <c r="S392" s="87"/>
      <c r="T392" s="88"/>
      <c r="U392" s="87"/>
      <c r="V392" s="87"/>
      <c r="W392" s="87"/>
      <c r="X392" s="87"/>
      <c r="Y392" s="87"/>
      <c r="Z392" s="88"/>
      <c r="AA392" s="88"/>
      <c r="AB392" s="88"/>
      <c r="AC392" s="88"/>
      <c r="AD392" s="87"/>
      <c r="AE392" s="93"/>
      <c r="AF392" s="89"/>
      <c r="AG392" s="87"/>
      <c r="AH392" s="87"/>
      <c r="AI392" s="87"/>
      <c r="AJ392" s="87"/>
      <c r="AK392" s="87"/>
      <c r="AL392" s="87"/>
      <c r="AM392" s="87"/>
      <c r="AN392" s="87"/>
      <c r="AO392" s="87"/>
      <c r="AP392" s="87"/>
      <c r="AQ392" s="87"/>
      <c r="AR392" s="87"/>
      <c r="AS392" s="87"/>
      <c r="AT392" s="87"/>
      <c r="AU392" s="87"/>
      <c r="AV392" s="87"/>
      <c r="AW392" s="87"/>
      <c r="AX392" s="87"/>
      <c r="AY392" s="87"/>
      <c r="AZ392" s="87"/>
      <c r="BA392" s="87"/>
      <c r="BB392" s="87"/>
      <c r="BC392" s="87"/>
      <c r="BD392" s="92"/>
      <c r="BE392" s="89"/>
      <c r="BF392" s="87"/>
      <c r="BG392" s="87"/>
      <c r="BH392" s="87"/>
    </row>
    <row r="393" spans="1:60" hidden="1" x14ac:dyDescent="0.2">
      <c r="A393" s="94"/>
      <c r="B393" s="90"/>
      <c r="C393" s="91"/>
      <c r="D393" s="88"/>
      <c r="E393" s="87"/>
      <c r="F393" s="87"/>
      <c r="G393" s="87"/>
      <c r="H393" s="87"/>
      <c r="I393" s="87"/>
      <c r="J393" s="87"/>
      <c r="K393" s="87"/>
      <c r="L393" s="87"/>
      <c r="M393" s="87"/>
      <c r="N393" s="87"/>
      <c r="O393" s="87"/>
      <c r="P393" s="87"/>
      <c r="Q393" s="92"/>
      <c r="R393" s="89"/>
      <c r="S393" s="87"/>
      <c r="T393" s="88"/>
      <c r="U393" s="87"/>
      <c r="V393" s="87"/>
      <c r="W393" s="87"/>
      <c r="X393" s="87"/>
      <c r="Y393" s="87"/>
      <c r="Z393" s="88"/>
      <c r="AA393" s="88"/>
      <c r="AB393" s="88"/>
      <c r="AC393" s="88"/>
      <c r="AD393" s="87"/>
      <c r="AE393" s="93"/>
      <c r="AF393" s="89"/>
      <c r="AG393" s="87"/>
      <c r="AH393" s="87"/>
      <c r="AI393" s="87"/>
      <c r="AJ393" s="87"/>
      <c r="AK393" s="87"/>
      <c r="AL393" s="87"/>
      <c r="AM393" s="87"/>
      <c r="AN393" s="87"/>
      <c r="AO393" s="87"/>
      <c r="AP393" s="87"/>
      <c r="AQ393" s="87"/>
      <c r="AR393" s="87"/>
      <c r="AS393" s="87"/>
      <c r="AT393" s="87"/>
      <c r="AU393" s="87"/>
      <c r="AV393" s="87"/>
      <c r="AW393" s="87"/>
      <c r="AX393" s="87"/>
      <c r="AY393" s="87"/>
      <c r="AZ393" s="87"/>
      <c r="BA393" s="87"/>
      <c r="BB393" s="87"/>
      <c r="BC393" s="87"/>
      <c r="BD393" s="92"/>
      <c r="BE393" s="89"/>
      <c r="BF393" s="87"/>
      <c r="BG393" s="87"/>
      <c r="BH393" s="87"/>
    </row>
    <row r="394" spans="1:60" hidden="1" x14ac:dyDescent="0.2">
      <c r="A394" s="94"/>
      <c r="B394" s="90"/>
      <c r="C394" s="91"/>
      <c r="D394" s="88"/>
      <c r="E394" s="87"/>
      <c r="F394" s="87"/>
      <c r="G394" s="87"/>
      <c r="H394" s="87"/>
      <c r="I394" s="87"/>
      <c r="J394" s="87"/>
      <c r="K394" s="87"/>
      <c r="L394" s="87"/>
      <c r="M394" s="87"/>
      <c r="N394" s="87"/>
      <c r="O394" s="87"/>
      <c r="P394" s="87"/>
      <c r="Q394" s="92"/>
      <c r="R394" s="89"/>
      <c r="S394" s="87"/>
      <c r="T394" s="88"/>
      <c r="U394" s="87"/>
      <c r="V394" s="87"/>
      <c r="W394" s="87"/>
      <c r="X394" s="87"/>
      <c r="Y394" s="87"/>
      <c r="Z394" s="88"/>
      <c r="AA394" s="88"/>
      <c r="AB394" s="88"/>
      <c r="AC394" s="88"/>
      <c r="AD394" s="87"/>
      <c r="AE394" s="93"/>
      <c r="AF394" s="89"/>
      <c r="AG394" s="87"/>
      <c r="AH394" s="87"/>
      <c r="AI394" s="87"/>
      <c r="AJ394" s="87"/>
      <c r="AK394" s="87"/>
      <c r="AL394" s="87"/>
      <c r="AM394" s="87"/>
      <c r="AN394" s="87"/>
      <c r="AO394" s="87"/>
      <c r="AP394" s="87"/>
      <c r="AQ394" s="87"/>
      <c r="AR394" s="87"/>
      <c r="AS394" s="87"/>
      <c r="AT394" s="87"/>
      <c r="AU394" s="87"/>
      <c r="AV394" s="87"/>
      <c r="AW394" s="87"/>
      <c r="AX394" s="87"/>
      <c r="AY394" s="87"/>
      <c r="AZ394" s="87"/>
      <c r="BA394" s="87"/>
      <c r="BB394" s="87"/>
      <c r="BC394" s="87"/>
      <c r="BD394" s="92"/>
      <c r="BE394" s="89"/>
      <c r="BF394" s="87"/>
      <c r="BG394" s="87"/>
      <c r="BH394" s="87"/>
    </row>
    <row r="395" spans="1:60" hidden="1" x14ac:dyDescent="0.2">
      <c r="A395" s="94"/>
      <c r="B395" s="90"/>
      <c r="C395" s="91"/>
      <c r="D395" s="88"/>
      <c r="E395" s="87"/>
      <c r="F395" s="87"/>
      <c r="G395" s="87"/>
      <c r="H395" s="87"/>
      <c r="I395" s="87"/>
      <c r="J395" s="87"/>
      <c r="K395" s="87"/>
      <c r="L395" s="87"/>
      <c r="M395" s="87"/>
      <c r="N395" s="87"/>
      <c r="O395" s="87"/>
      <c r="P395" s="87"/>
      <c r="Q395" s="92"/>
      <c r="R395" s="89"/>
      <c r="S395" s="87"/>
      <c r="T395" s="88"/>
      <c r="U395" s="87"/>
      <c r="V395" s="87"/>
      <c r="W395" s="87"/>
      <c r="X395" s="87"/>
      <c r="Y395" s="87"/>
      <c r="Z395" s="88"/>
      <c r="AA395" s="88"/>
      <c r="AB395" s="88"/>
      <c r="AC395" s="88"/>
      <c r="AD395" s="87"/>
      <c r="AE395" s="93"/>
      <c r="AF395" s="89"/>
      <c r="AG395" s="87"/>
      <c r="AH395" s="87"/>
      <c r="AI395" s="87"/>
      <c r="AJ395" s="87"/>
      <c r="AK395" s="87"/>
      <c r="AL395" s="87"/>
      <c r="AM395" s="87"/>
      <c r="AN395" s="87"/>
      <c r="AO395" s="87"/>
      <c r="AP395" s="87"/>
      <c r="AQ395" s="87"/>
      <c r="AR395" s="87"/>
      <c r="AS395" s="87"/>
      <c r="AT395" s="87"/>
      <c r="AU395" s="87"/>
      <c r="AV395" s="87"/>
      <c r="AW395" s="87"/>
      <c r="AX395" s="87"/>
      <c r="AY395" s="87"/>
      <c r="AZ395" s="87"/>
      <c r="BA395" s="87"/>
      <c r="BB395" s="87"/>
      <c r="BC395" s="87"/>
      <c r="BD395" s="92"/>
      <c r="BE395" s="89"/>
      <c r="BF395" s="87"/>
      <c r="BG395" s="87"/>
      <c r="BH395" s="87"/>
    </row>
    <row r="396" spans="1:60" hidden="1" x14ac:dyDescent="0.2">
      <c r="A396" s="94"/>
      <c r="B396" s="90"/>
      <c r="C396" s="91"/>
      <c r="D396" s="88"/>
      <c r="E396" s="87"/>
      <c r="F396" s="87"/>
      <c r="G396" s="87"/>
      <c r="H396" s="87"/>
      <c r="I396" s="87"/>
      <c r="J396" s="87"/>
      <c r="K396" s="87"/>
      <c r="L396" s="87"/>
      <c r="M396" s="87"/>
      <c r="N396" s="87"/>
      <c r="O396" s="87"/>
      <c r="P396" s="87"/>
      <c r="Q396" s="92"/>
      <c r="R396" s="89"/>
      <c r="S396" s="87"/>
      <c r="T396" s="88"/>
      <c r="U396" s="87"/>
      <c r="V396" s="87"/>
      <c r="W396" s="87"/>
      <c r="X396" s="87"/>
      <c r="Y396" s="87"/>
      <c r="Z396" s="88"/>
      <c r="AA396" s="88"/>
      <c r="AB396" s="88"/>
      <c r="AC396" s="88"/>
      <c r="AD396" s="87"/>
      <c r="AE396" s="93"/>
      <c r="AF396" s="89"/>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c r="BC396" s="87"/>
      <c r="BD396" s="92"/>
      <c r="BE396" s="89"/>
      <c r="BF396" s="87"/>
      <c r="BG396" s="87"/>
      <c r="BH396" s="87"/>
    </row>
    <row r="397" spans="1:60" hidden="1" x14ac:dyDescent="0.2">
      <c r="A397" s="94"/>
      <c r="B397" s="90"/>
      <c r="C397" s="91"/>
      <c r="D397" s="88"/>
      <c r="E397" s="87"/>
      <c r="F397" s="87"/>
      <c r="G397" s="87"/>
      <c r="H397" s="87"/>
      <c r="I397" s="87"/>
      <c r="J397" s="87"/>
      <c r="K397" s="87"/>
      <c r="L397" s="87"/>
      <c r="M397" s="87"/>
      <c r="N397" s="87"/>
      <c r="O397" s="87"/>
      <c r="P397" s="87"/>
      <c r="Q397" s="92"/>
      <c r="R397" s="89"/>
      <c r="S397" s="87"/>
      <c r="T397" s="88"/>
      <c r="U397" s="87"/>
      <c r="V397" s="87"/>
      <c r="W397" s="87"/>
      <c r="X397" s="87"/>
      <c r="Y397" s="87"/>
      <c r="Z397" s="88"/>
      <c r="AA397" s="88"/>
      <c r="AB397" s="88"/>
      <c r="AC397" s="88"/>
      <c r="AD397" s="87"/>
      <c r="AE397" s="93"/>
      <c r="AF397" s="89"/>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c r="BC397" s="87"/>
      <c r="BD397" s="92"/>
      <c r="BE397" s="89"/>
      <c r="BF397" s="87"/>
      <c r="BG397" s="87"/>
      <c r="BH397" s="87"/>
    </row>
    <row r="398" spans="1:60" hidden="1" x14ac:dyDescent="0.2">
      <c r="A398" s="94"/>
      <c r="B398" s="90"/>
      <c r="C398" s="91"/>
      <c r="D398" s="88"/>
      <c r="E398" s="87"/>
      <c r="F398" s="87"/>
      <c r="G398" s="87"/>
      <c r="H398" s="87"/>
      <c r="I398" s="87"/>
      <c r="J398" s="87"/>
      <c r="K398" s="87"/>
      <c r="L398" s="87"/>
      <c r="M398" s="87"/>
      <c r="N398" s="87"/>
      <c r="O398" s="87"/>
      <c r="P398" s="87"/>
      <c r="Q398" s="92"/>
      <c r="R398" s="89"/>
      <c r="S398" s="87"/>
      <c r="T398" s="88"/>
      <c r="U398" s="87"/>
      <c r="V398" s="87"/>
      <c r="W398" s="87"/>
      <c r="X398" s="87"/>
      <c r="Y398" s="87"/>
      <c r="Z398" s="88"/>
      <c r="AA398" s="88"/>
      <c r="AB398" s="88"/>
      <c r="AC398" s="88"/>
      <c r="AD398" s="87"/>
      <c r="AE398" s="93"/>
      <c r="AF398" s="89"/>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c r="BC398" s="87"/>
      <c r="BD398" s="92"/>
      <c r="BE398" s="89"/>
      <c r="BF398" s="87"/>
      <c r="BG398" s="87"/>
      <c r="BH398" s="87"/>
    </row>
    <row r="399" spans="1:60" hidden="1" x14ac:dyDescent="0.2">
      <c r="A399" s="94"/>
      <c r="B399" s="90"/>
      <c r="C399" s="91"/>
      <c r="D399" s="88"/>
      <c r="E399" s="87"/>
      <c r="F399" s="87"/>
      <c r="G399" s="87"/>
      <c r="H399" s="87"/>
      <c r="I399" s="87"/>
      <c r="J399" s="87"/>
      <c r="K399" s="87"/>
      <c r="L399" s="87"/>
      <c r="M399" s="87"/>
      <c r="N399" s="87"/>
      <c r="O399" s="87"/>
      <c r="P399" s="87"/>
      <c r="Q399" s="92"/>
      <c r="R399" s="89"/>
      <c r="S399" s="87"/>
      <c r="T399" s="88"/>
      <c r="U399" s="87"/>
      <c r="V399" s="87"/>
      <c r="W399" s="87"/>
      <c r="X399" s="87"/>
      <c r="Y399" s="87"/>
      <c r="Z399" s="88"/>
      <c r="AA399" s="88"/>
      <c r="AB399" s="88"/>
      <c r="AC399" s="88"/>
      <c r="AD399" s="87"/>
      <c r="AE399" s="93"/>
      <c r="AF399" s="89"/>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c r="BC399" s="87"/>
      <c r="BD399" s="92"/>
      <c r="BE399" s="89"/>
      <c r="BF399" s="87"/>
      <c r="BG399" s="87"/>
      <c r="BH399" s="87"/>
    </row>
    <row r="400" spans="1:60" hidden="1" x14ac:dyDescent="0.2">
      <c r="A400" s="94"/>
      <c r="B400" s="90"/>
      <c r="C400" s="91"/>
      <c r="D400" s="88"/>
      <c r="E400" s="87"/>
      <c r="F400" s="87"/>
      <c r="G400" s="87"/>
      <c r="H400" s="87"/>
      <c r="I400" s="87"/>
      <c r="J400" s="87"/>
      <c r="K400" s="87"/>
      <c r="L400" s="87"/>
      <c r="M400" s="87"/>
      <c r="N400" s="87"/>
      <c r="O400" s="87"/>
      <c r="P400" s="87"/>
      <c r="Q400" s="92"/>
      <c r="R400" s="89"/>
      <c r="S400" s="87"/>
      <c r="T400" s="88"/>
      <c r="U400" s="87"/>
      <c r="V400" s="87"/>
      <c r="W400" s="87"/>
      <c r="X400" s="87"/>
      <c r="Y400" s="87"/>
      <c r="Z400" s="88"/>
      <c r="AA400" s="88"/>
      <c r="AB400" s="88"/>
      <c r="AC400" s="88"/>
      <c r="AD400" s="87"/>
      <c r="AE400" s="93"/>
      <c r="AF400" s="89"/>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c r="BC400" s="87"/>
      <c r="BD400" s="92"/>
      <c r="BE400" s="89"/>
      <c r="BF400" s="87"/>
      <c r="BG400" s="87"/>
      <c r="BH400" s="87"/>
    </row>
    <row r="401" spans="1:60" hidden="1" x14ac:dyDescent="0.2">
      <c r="A401" s="94"/>
      <c r="B401" s="90"/>
      <c r="C401" s="91"/>
      <c r="D401" s="88"/>
      <c r="E401" s="87"/>
      <c r="F401" s="87"/>
      <c r="G401" s="87"/>
      <c r="H401" s="87"/>
      <c r="I401" s="87"/>
      <c r="J401" s="87"/>
      <c r="K401" s="87"/>
      <c r="L401" s="87"/>
      <c r="M401" s="87"/>
      <c r="N401" s="87"/>
      <c r="O401" s="87"/>
      <c r="P401" s="87"/>
      <c r="Q401" s="92"/>
      <c r="R401" s="89"/>
      <c r="S401" s="87"/>
      <c r="T401" s="88"/>
      <c r="U401" s="87"/>
      <c r="V401" s="87"/>
      <c r="W401" s="87"/>
      <c r="X401" s="87"/>
      <c r="Y401" s="87"/>
      <c r="Z401" s="88"/>
      <c r="AA401" s="88"/>
      <c r="AB401" s="88"/>
      <c r="AC401" s="88"/>
      <c r="AD401" s="87"/>
      <c r="AE401" s="93"/>
      <c r="AF401" s="89"/>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92"/>
      <c r="BE401" s="89"/>
      <c r="BF401" s="87"/>
      <c r="BG401" s="87"/>
      <c r="BH401" s="87"/>
    </row>
    <row r="402" spans="1:60" hidden="1" x14ac:dyDescent="0.2">
      <c r="A402" s="94"/>
      <c r="B402" s="90"/>
      <c r="C402" s="91"/>
      <c r="D402" s="88"/>
      <c r="E402" s="87"/>
      <c r="F402" s="87"/>
      <c r="G402" s="87"/>
      <c r="H402" s="87"/>
      <c r="I402" s="87"/>
      <c r="J402" s="87"/>
      <c r="K402" s="87"/>
      <c r="L402" s="87"/>
      <c r="M402" s="87"/>
      <c r="N402" s="87"/>
      <c r="O402" s="87"/>
      <c r="P402" s="87"/>
      <c r="Q402" s="92"/>
      <c r="R402" s="89"/>
      <c r="S402" s="87"/>
      <c r="T402" s="88"/>
      <c r="U402" s="87"/>
      <c r="V402" s="87"/>
      <c r="W402" s="87"/>
      <c r="X402" s="87"/>
      <c r="Y402" s="87"/>
      <c r="Z402" s="88"/>
      <c r="AA402" s="88"/>
      <c r="AB402" s="88"/>
      <c r="AC402" s="88"/>
      <c r="AD402" s="87"/>
      <c r="AE402" s="93"/>
      <c r="AF402" s="89"/>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c r="BC402" s="87"/>
      <c r="BD402" s="92"/>
      <c r="BE402" s="89"/>
      <c r="BF402" s="87"/>
      <c r="BG402" s="87"/>
      <c r="BH402" s="87"/>
    </row>
    <row r="403" spans="1:60" hidden="1" x14ac:dyDescent="0.2">
      <c r="A403" s="94"/>
      <c r="B403" s="90"/>
      <c r="C403" s="91"/>
      <c r="D403" s="88"/>
      <c r="E403" s="87"/>
      <c r="F403" s="87"/>
      <c r="G403" s="87"/>
      <c r="H403" s="87"/>
      <c r="I403" s="87"/>
      <c r="J403" s="87"/>
      <c r="K403" s="87"/>
      <c r="L403" s="87"/>
      <c r="M403" s="87"/>
      <c r="N403" s="87"/>
      <c r="O403" s="87"/>
      <c r="P403" s="87"/>
      <c r="Q403" s="92"/>
      <c r="R403" s="89"/>
      <c r="S403" s="87"/>
      <c r="T403" s="88"/>
      <c r="U403" s="87"/>
      <c r="V403" s="87"/>
      <c r="W403" s="87"/>
      <c r="X403" s="87"/>
      <c r="Y403" s="87"/>
      <c r="Z403" s="88"/>
      <c r="AA403" s="88"/>
      <c r="AB403" s="88"/>
      <c r="AC403" s="88"/>
      <c r="AD403" s="87"/>
      <c r="AE403" s="93"/>
      <c r="AF403" s="89"/>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92"/>
      <c r="BE403" s="89"/>
      <c r="BF403" s="87"/>
      <c r="BG403" s="87"/>
      <c r="BH403" s="87"/>
    </row>
    <row r="404" spans="1:60" hidden="1" x14ac:dyDescent="0.2">
      <c r="A404" s="94"/>
      <c r="B404" s="90"/>
      <c r="C404" s="91"/>
      <c r="D404" s="88"/>
      <c r="E404" s="87"/>
      <c r="F404" s="87"/>
      <c r="G404" s="87"/>
      <c r="H404" s="87"/>
      <c r="I404" s="87"/>
      <c r="J404" s="87"/>
      <c r="K404" s="87"/>
      <c r="L404" s="87"/>
      <c r="M404" s="87"/>
      <c r="N404" s="87"/>
      <c r="O404" s="87"/>
      <c r="P404" s="87"/>
      <c r="Q404" s="92"/>
      <c r="R404" s="89"/>
      <c r="S404" s="87"/>
      <c r="T404" s="88"/>
      <c r="U404" s="87"/>
      <c r="V404" s="87"/>
      <c r="W404" s="87"/>
      <c r="X404" s="87"/>
      <c r="Y404" s="87"/>
      <c r="Z404" s="88"/>
      <c r="AA404" s="88"/>
      <c r="AB404" s="88"/>
      <c r="AC404" s="88"/>
      <c r="AD404" s="87"/>
      <c r="AE404" s="93"/>
      <c r="AF404" s="89"/>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92"/>
      <c r="BE404" s="89"/>
      <c r="BF404" s="87"/>
      <c r="BG404" s="87"/>
      <c r="BH404" s="87"/>
    </row>
    <row r="405" spans="1:60" hidden="1" x14ac:dyDescent="0.2">
      <c r="A405" s="94"/>
      <c r="B405" s="90"/>
      <c r="C405" s="91"/>
      <c r="D405" s="88"/>
      <c r="E405" s="87"/>
      <c r="F405" s="87"/>
      <c r="G405" s="87"/>
      <c r="H405" s="87"/>
      <c r="I405" s="87"/>
      <c r="J405" s="87"/>
      <c r="K405" s="87"/>
      <c r="L405" s="87"/>
      <c r="M405" s="87"/>
      <c r="N405" s="87"/>
      <c r="O405" s="87"/>
      <c r="P405" s="87"/>
      <c r="Q405" s="92"/>
      <c r="R405" s="89"/>
      <c r="S405" s="87"/>
      <c r="T405" s="88"/>
      <c r="U405" s="87"/>
      <c r="V405" s="87"/>
      <c r="W405" s="87"/>
      <c r="X405" s="87"/>
      <c r="Y405" s="87"/>
      <c r="Z405" s="88"/>
      <c r="AA405" s="88"/>
      <c r="AB405" s="88"/>
      <c r="AC405" s="88"/>
      <c r="AD405" s="87"/>
      <c r="AE405" s="93"/>
      <c r="AF405" s="89"/>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92"/>
      <c r="BE405" s="89"/>
      <c r="BF405" s="87"/>
      <c r="BG405" s="87"/>
      <c r="BH405" s="87"/>
    </row>
    <row r="406" spans="1:60" hidden="1" x14ac:dyDescent="0.2">
      <c r="A406" s="94"/>
      <c r="B406" s="90"/>
      <c r="C406" s="91"/>
      <c r="D406" s="88"/>
      <c r="E406" s="87"/>
      <c r="F406" s="87"/>
      <c r="G406" s="87"/>
      <c r="H406" s="87"/>
      <c r="I406" s="87"/>
      <c r="J406" s="87"/>
      <c r="K406" s="87"/>
      <c r="L406" s="87"/>
      <c r="M406" s="87"/>
      <c r="N406" s="87"/>
      <c r="O406" s="87"/>
      <c r="P406" s="87"/>
      <c r="Q406" s="92"/>
      <c r="R406" s="89"/>
      <c r="S406" s="87"/>
      <c r="T406" s="88"/>
      <c r="U406" s="87"/>
      <c r="V406" s="87"/>
      <c r="W406" s="87"/>
      <c r="X406" s="87"/>
      <c r="Y406" s="87"/>
      <c r="Z406" s="88"/>
      <c r="AA406" s="88"/>
      <c r="AB406" s="88"/>
      <c r="AC406" s="88"/>
      <c r="AD406" s="87"/>
      <c r="AE406" s="93"/>
      <c r="AF406" s="89"/>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c r="BC406" s="87"/>
      <c r="BD406" s="92"/>
      <c r="BE406" s="89"/>
      <c r="BF406" s="87"/>
      <c r="BG406" s="87"/>
      <c r="BH406" s="87"/>
    </row>
    <row r="407" spans="1:60" hidden="1" x14ac:dyDescent="0.2">
      <c r="A407" s="94"/>
      <c r="B407" s="90"/>
      <c r="C407" s="91"/>
      <c r="D407" s="88"/>
      <c r="E407" s="87"/>
      <c r="F407" s="87"/>
      <c r="G407" s="87"/>
      <c r="H407" s="87"/>
      <c r="I407" s="87"/>
      <c r="J407" s="87"/>
      <c r="K407" s="87"/>
      <c r="L407" s="87"/>
      <c r="M407" s="87"/>
      <c r="N407" s="87"/>
      <c r="O407" s="87"/>
      <c r="P407" s="87"/>
      <c r="Q407" s="92"/>
      <c r="R407" s="89"/>
      <c r="S407" s="87"/>
      <c r="T407" s="88"/>
      <c r="U407" s="87"/>
      <c r="V407" s="87"/>
      <c r="W407" s="87"/>
      <c r="X407" s="87"/>
      <c r="Y407" s="87"/>
      <c r="Z407" s="88"/>
      <c r="AA407" s="88"/>
      <c r="AB407" s="88"/>
      <c r="AC407" s="88"/>
      <c r="AD407" s="87"/>
      <c r="AE407" s="93"/>
      <c r="AF407" s="89"/>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c r="BC407" s="87"/>
      <c r="BD407" s="92"/>
      <c r="BE407" s="89"/>
      <c r="BF407" s="87"/>
      <c r="BG407" s="87"/>
      <c r="BH407" s="87"/>
    </row>
    <row r="408" spans="1:60" hidden="1" x14ac:dyDescent="0.2">
      <c r="A408" s="94"/>
      <c r="B408" s="90"/>
      <c r="C408" s="91"/>
      <c r="D408" s="88"/>
      <c r="E408" s="87"/>
      <c r="F408" s="87"/>
      <c r="G408" s="87"/>
      <c r="H408" s="87"/>
      <c r="I408" s="87"/>
      <c r="J408" s="87"/>
      <c r="K408" s="87"/>
      <c r="L408" s="87"/>
      <c r="M408" s="87"/>
      <c r="N408" s="87"/>
      <c r="O408" s="87"/>
      <c r="P408" s="87"/>
      <c r="Q408" s="92"/>
      <c r="R408" s="89"/>
      <c r="S408" s="87"/>
      <c r="T408" s="88"/>
      <c r="U408" s="87"/>
      <c r="V408" s="87"/>
      <c r="W408" s="87"/>
      <c r="X408" s="87"/>
      <c r="Y408" s="87"/>
      <c r="Z408" s="88"/>
      <c r="AA408" s="88"/>
      <c r="AB408" s="88"/>
      <c r="AC408" s="88"/>
      <c r="AD408" s="87"/>
      <c r="AE408" s="93"/>
      <c r="AF408" s="89"/>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92"/>
      <c r="BE408" s="89"/>
      <c r="BF408" s="87"/>
      <c r="BG408" s="87"/>
      <c r="BH408" s="87"/>
    </row>
    <row r="409" spans="1:60" hidden="1" x14ac:dyDescent="0.2">
      <c r="A409" s="94"/>
      <c r="B409" s="90"/>
      <c r="C409" s="91"/>
      <c r="D409" s="88"/>
      <c r="E409" s="87"/>
      <c r="F409" s="87"/>
      <c r="G409" s="87"/>
      <c r="H409" s="87"/>
      <c r="I409" s="87"/>
      <c r="J409" s="87"/>
      <c r="K409" s="87"/>
      <c r="L409" s="87"/>
      <c r="M409" s="87"/>
      <c r="N409" s="87"/>
      <c r="O409" s="87"/>
      <c r="P409" s="87"/>
      <c r="Q409" s="92"/>
      <c r="R409" s="89"/>
      <c r="S409" s="87"/>
      <c r="T409" s="88"/>
      <c r="U409" s="87"/>
      <c r="V409" s="87"/>
      <c r="W409" s="87"/>
      <c r="X409" s="87"/>
      <c r="Y409" s="87"/>
      <c r="Z409" s="88"/>
      <c r="AA409" s="88"/>
      <c r="AB409" s="88"/>
      <c r="AC409" s="88"/>
      <c r="AD409" s="87"/>
      <c r="AE409" s="93"/>
      <c r="AF409" s="89"/>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92"/>
      <c r="BE409" s="89"/>
      <c r="BF409" s="87"/>
      <c r="BG409" s="87"/>
      <c r="BH409" s="87"/>
    </row>
    <row r="410" spans="1:60" hidden="1" x14ac:dyDescent="0.2">
      <c r="A410" s="94"/>
      <c r="B410" s="90"/>
      <c r="C410" s="91"/>
      <c r="D410" s="88"/>
      <c r="E410" s="87"/>
      <c r="F410" s="87"/>
      <c r="G410" s="87"/>
      <c r="H410" s="87"/>
      <c r="I410" s="87"/>
      <c r="J410" s="87"/>
      <c r="K410" s="87"/>
      <c r="L410" s="87"/>
      <c r="M410" s="87"/>
      <c r="N410" s="87"/>
      <c r="O410" s="87"/>
      <c r="P410" s="87"/>
      <c r="Q410" s="92"/>
      <c r="R410" s="89"/>
      <c r="S410" s="87"/>
      <c r="T410" s="88"/>
      <c r="U410" s="87"/>
      <c r="V410" s="87"/>
      <c r="W410" s="87"/>
      <c r="X410" s="87"/>
      <c r="Y410" s="87"/>
      <c r="Z410" s="88"/>
      <c r="AA410" s="88"/>
      <c r="AB410" s="88"/>
      <c r="AC410" s="88"/>
      <c r="AD410" s="87"/>
      <c r="AE410" s="93"/>
      <c r="AF410" s="89"/>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92"/>
      <c r="BE410" s="89"/>
      <c r="BF410" s="87"/>
      <c r="BG410" s="87"/>
      <c r="BH410" s="87"/>
    </row>
    <row r="411" spans="1:60" hidden="1" x14ac:dyDescent="0.2">
      <c r="A411" s="94"/>
      <c r="B411" s="90"/>
      <c r="C411" s="91"/>
      <c r="D411" s="88"/>
      <c r="E411" s="87"/>
      <c r="F411" s="87"/>
      <c r="G411" s="87"/>
      <c r="H411" s="87"/>
      <c r="I411" s="87"/>
      <c r="J411" s="87"/>
      <c r="K411" s="87"/>
      <c r="L411" s="87"/>
      <c r="M411" s="87"/>
      <c r="N411" s="87"/>
      <c r="O411" s="87"/>
      <c r="P411" s="87"/>
      <c r="Q411" s="92"/>
      <c r="R411" s="89"/>
      <c r="S411" s="87"/>
      <c r="T411" s="88"/>
      <c r="U411" s="87"/>
      <c r="V411" s="87"/>
      <c r="W411" s="87"/>
      <c r="X411" s="87"/>
      <c r="Y411" s="87"/>
      <c r="Z411" s="88"/>
      <c r="AA411" s="88"/>
      <c r="AB411" s="88"/>
      <c r="AC411" s="88"/>
      <c r="AD411" s="87"/>
      <c r="AE411" s="93"/>
      <c r="AF411" s="89"/>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c r="BC411" s="87"/>
      <c r="BD411" s="92"/>
      <c r="BE411" s="89"/>
      <c r="BF411" s="87"/>
      <c r="BG411" s="87"/>
      <c r="BH411" s="87"/>
    </row>
    <row r="412" spans="1:60" hidden="1" x14ac:dyDescent="0.2">
      <c r="A412" s="94"/>
      <c r="B412" s="90"/>
      <c r="C412" s="91"/>
      <c r="D412" s="88"/>
      <c r="E412" s="87"/>
      <c r="F412" s="87"/>
      <c r="G412" s="87"/>
      <c r="H412" s="87"/>
      <c r="I412" s="87"/>
      <c r="J412" s="87"/>
      <c r="K412" s="87"/>
      <c r="L412" s="87"/>
      <c r="M412" s="87"/>
      <c r="N412" s="87"/>
      <c r="O412" s="87"/>
      <c r="P412" s="87"/>
      <c r="Q412" s="92"/>
      <c r="R412" s="89"/>
      <c r="S412" s="87"/>
      <c r="T412" s="88"/>
      <c r="U412" s="87"/>
      <c r="V412" s="87"/>
      <c r="W412" s="87"/>
      <c r="X412" s="87"/>
      <c r="Y412" s="87"/>
      <c r="Z412" s="88"/>
      <c r="AA412" s="88"/>
      <c r="AB412" s="88"/>
      <c r="AC412" s="88"/>
      <c r="AD412" s="87"/>
      <c r="AE412" s="93"/>
      <c r="AF412" s="89"/>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92"/>
      <c r="BE412" s="89"/>
      <c r="BF412" s="87"/>
      <c r="BG412" s="87"/>
      <c r="BH412" s="87"/>
    </row>
    <row r="413" spans="1:60" hidden="1" x14ac:dyDescent="0.2">
      <c r="A413" s="94"/>
      <c r="B413" s="90"/>
      <c r="C413" s="91"/>
      <c r="D413" s="88"/>
      <c r="E413" s="87"/>
      <c r="F413" s="87"/>
      <c r="G413" s="87"/>
      <c r="H413" s="87"/>
      <c r="I413" s="87"/>
      <c r="J413" s="87"/>
      <c r="K413" s="87"/>
      <c r="L413" s="87"/>
      <c r="M413" s="87"/>
      <c r="N413" s="87"/>
      <c r="O413" s="87"/>
      <c r="P413" s="87"/>
      <c r="Q413" s="92"/>
      <c r="R413" s="89"/>
      <c r="S413" s="87"/>
      <c r="T413" s="88"/>
      <c r="U413" s="87"/>
      <c r="V413" s="87"/>
      <c r="W413" s="87"/>
      <c r="X413" s="87"/>
      <c r="Y413" s="87"/>
      <c r="Z413" s="88"/>
      <c r="AA413" s="88"/>
      <c r="AB413" s="88"/>
      <c r="AC413" s="88"/>
      <c r="AD413" s="87"/>
      <c r="AE413" s="93"/>
      <c r="AF413" s="89"/>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c r="BC413" s="87"/>
      <c r="BD413" s="92"/>
      <c r="BE413" s="89"/>
      <c r="BF413" s="87"/>
      <c r="BG413" s="87"/>
      <c r="BH413" s="87"/>
    </row>
    <row r="414" spans="1:60" hidden="1" x14ac:dyDescent="0.2">
      <c r="A414" s="94"/>
      <c r="B414" s="90"/>
      <c r="C414" s="91"/>
      <c r="D414" s="88"/>
      <c r="E414" s="87"/>
      <c r="F414" s="87"/>
      <c r="G414" s="87"/>
      <c r="H414" s="87"/>
      <c r="I414" s="87"/>
      <c r="J414" s="87"/>
      <c r="K414" s="87"/>
      <c r="L414" s="87"/>
      <c r="M414" s="87"/>
      <c r="N414" s="87"/>
      <c r="O414" s="87"/>
      <c r="P414" s="87"/>
      <c r="Q414" s="92"/>
      <c r="R414" s="89"/>
      <c r="S414" s="87"/>
      <c r="T414" s="88"/>
      <c r="U414" s="87"/>
      <c r="V414" s="87"/>
      <c r="W414" s="87"/>
      <c r="X414" s="87"/>
      <c r="Y414" s="87"/>
      <c r="Z414" s="88"/>
      <c r="AA414" s="88"/>
      <c r="AB414" s="88"/>
      <c r="AC414" s="88"/>
      <c r="AD414" s="87"/>
      <c r="AE414" s="93"/>
      <c r="AF414" s="89"/>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c r="BC414" s="87"/>
      <c r="BD414" s="92"/>
      <c r="BE414" s="89"/>
      <c r="BF414" s="87"/>
      <c r="BG414" s="87"/>
      <c r="BH414" s="87"/>
    </row>
    <row r="415" spans="1:60" hidden="1" x14ac:dyDescent="0.2">
      <c r="A415" s="94"/>
      <c r="B415" s="90"/>
      <c r="C415" s="91"/>
      <c r="D415" s="88"/>
      <c r="E415" s="87"/>
      <c r="F415" s="87"/>
      <c r="G415" s="87"/>
      <c r="H415" s="87"/>
      <c r="I415" s="87"/>
      <c r="J415" s="87"/>
      <c r="K415" s="87"/>
      <c r="L415" s="87"/>
      <c r="M415" s="87"/>
      <c r="N415" s="87"/>
      <c r="O415" s="87"/>
      <c r="P415" s="87"/>
      <c r="Q415" s="92"/>
      <c r="R415" s="89"/>
      <c r="S415" s="87"/>
      <c r="T415" s="88"/>
      <c r="U415" s="87"/>
      <c r="V415" s="87"/>
      <c r="W415" s="87"/>
      <c r="X415" s="87"/>
      <c r="Y415" s="87"/>
      <c r="Z415" s="88"/>
      <c r="AA415" s="88"/>
      <c r="AB415" s="88"/>
      <c r="AC415" s="88"/>
      <c r="AD415" s="87"/>
      <c r="AE415" s="93"/>
      <c r="AF415" s="89"/>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c r="BC415" s="87"/>
      <c r="BD415" s="92"/>
      <c r="BE415" s="89"/>
      <c r="BF415" s="87"/>
      <c r="BG415" s="87"/>
      <c r="BH415" s="87"/>
    </row>
    <row r="416" spans="1:60" hidden="1" x14ac:dyDescent="0.2">
      <c r="A416" s="94"/>
      <c r="B416" s="90"/>
      <c r="C416" s="91"/>
      <c r="D416" s="88"/>
      <c r="E416" s="87"/>
      <c r="F416" s="87"/>
      <c r="G416" s="87"/>
      <c r="H416" s="87"/>
      <c r="I416" s="87"/>
      <c r="J416" s="87"/>
      <c r="K416" s="87"/>
      <c r="L416" s="87"/>
      <c r="M416" s="87"/>
      <c r="N416" s="87"/>
      <c r="O416" s="87"/>
      <c r="P416" s="87"/>
      <c r="Q416" s="92"/>
      <c r="R416" s="89"/>
      <c r="S416" s="87"/>
      <c r="T416" s="88"/>
      <c r="U416" s="87"/>
      <c r="V416" s="87"/>
      <c r="W416" s="87"/>
      <c r="X416" s="87"/>
      <c r="Y416" s="87"/>
      <c r="Z416" s="88"/>
      <c r="AA416" s="88"/>
      <c r="AB416" s="88"/>
      <c r="AC416" s="88"/>
      <c r="AD416" s="87"/>
      <c r="AE416" s="93"/>
      <c r="AF416" s="89"/>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c r="BC416" s="87"/>
      <c r="BD416" s="92"/>
      <c r="BE416" s="89"/>
      <c r="BF416" s="87"/>
      <c r="BG416" s="87"/>
      <c r="BH416" s="87"/>
    </row>
    <row r="417" spans="1:60" hidden="1" x14ac:dyDescent="0.2">
      <c r="A417" s="94"/>
      <c r="B417" s="90"/>
      <c r="C417" s="91"/>
      <c r="D417" s="88"/>
      <c r="E417" s="87"/>
      <c r="F417" s="87"/>
      <c r="G417" s="87"/>
      <c r="H417" s="87"/>
      <c r="I417" s="87"/>
      <c r="J417" s="87"/>
      <c r="K417" s="87"/>
      <c r="L417" s="87"/>
      <c r="M417" s="87"/>
      <c r="N417" s="87"/>
      <c r="O417" s="87"/>
      <c r="P417" s="87"/>
      <c r="Q417" s="92"/>
      <c r="R417" s="89"/>
      <c r="S417" s="87"/>
      <c r="T417" s="88"/>
      <c r="U417" s="87"/>
      <c r="V417" s="87"/>
      <c r="W417" s="87"/>
      <c r="X417" s="87"/>
      <c r="Y417" s="87"/>
      <c r="Z417" s="88"/>
      <c r="AA417" s="88"/>
      <c r="AB417" s="88"/>
      <c r="AC417" s="88"/>
      <c r="AD417" s="87"/>
      <c r="AE417" s="93"/>
      <c r="AF417" s="89"/>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c r="BC417" s="87"/>
      <c r="BD417" s="92"/>
      <c r="BE417" s="89"/>
      <c r="BF417" s="87"/>
      <c r="BG417" s="87"/>
      <c r="BH417" s="87"/>
    </row>
    <row r="418" spans="1:60" hidden="1" x14ac:dyDescent="0.2">
      <c r="A418" s="94"/>
      <c r="B418" s="90"/>
      <c r="C418" s="91"/>
      <c r="D418" s="88"/>
      <c r="E418" s="87"/>
      <c r="F418" s="87"/>
      <c r="G418" s="87"/>
      <c r="H418" s="87"/>
      <c r="I418" s="87"/>
      <c r="J418" s="87"/>
      <c r="K418" s="87"/>
      <c r="L418" s="87"/>
      <c r="M418" s="87"/>
      <c r="N418" s="87"/>
      <c r="O418" s="87"/>
      <c r="P418" s="87"/>
      <c r="Q418" s="92"/>
      <c r="R418" s="89"/>
      <c r="S418" s="87"/>
      <c r="T418" s="88"/>
      <c r="U418" s="87"/>
      <c r="V418" s="87"/>
      <c r="W418" s="87"/>
      <c r="X418" s="87"/>
      <c r="Y418" s="87"/>
      <c r="Z418" s="88"/>
      <c r="AA418" s="88"/>
      <c r="AB418" s="88"/>
      <c r="AC418" s="88"/>
      <c r="AD418" s="87"/>
      <c r="AE418" s="93"/>
      <c r="AF418" s="89"/>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92"/>
      <c r="BE418" s="89"/>
      <c r="BF418" s="87"/>
      <c r="BG418" s="87"/>
      <c r="BH418" s="87"/>
    </row>
    <row r="419" spans="1:60" hidden="1" x14ac:dyDescent="0.2">
      <c r="A419" s="94"/>
      <c r="B419" s="90"/>
      <c r="C419" s="91"/>
      <c r="D419" s="88"/>
      <c r="E419" s="87"/>
      <c r="F419" s="87"/>
      <c r="G419" s="87"/>
      <c r="H419" s="87"/>
      <c r="I419" s="87"/>
      <c r="J419" s="87"/>
      <c r="K419" s="87"/>
      <c r="L419" s="87"/>
      <c r="M419" s="87"/>
      <c r="N419" s="87"/>
      <c r="O419" s="87"/>
      <c r="P419" s="87"/>
      <c r="Q419" s="92"/>
      <c r="R419" s="89"/>
      <c r="S419" s="87"/>
      <c r="T419" s="88"/>
      <c r="U419" s="87"/>
      <c r="V419" s="87"/>
      <c r="W419" s="87"/>
      <c r="X419" s="87"/>
      <c r="Y419" s="87"/>
      <c r="Z419" s="88"/>
      <c r="AA419" s="88"/>
      <c r="AB419" s="88"/>
      <c r="AC419" s="88"/>
      <c r="AD419" s="87"/>
      <c r="AE419" s="93"/>
      <c r="AF419" s="89"/>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c r="BC419" s="87"/>
      <c r="BD419" s="92"/>
      <c r="BE419" s="89"/>
      <c r="BF419" s="87"/>
      <c r="BG419" s="87"/>
      <c r="BH419" s="87"/>
    </row>
    <row r="420" spans="1:60" hidden="1" x14ac:dyDescent="0.2">
      <c r="A420" s="94"/>
      <c r="B420" s="90"/>
      <c r="C420" s="91"/>
      <c r="D420" s="88"/>
      <c r="E420" s="87"/>
      <c r="F420" s="87"/>
      <c r="G420" s="87"/>
      <c r="H420" s="87"/>
      <c r="I420" s="87"/>
      <c r="J420" s="87"/>
      <c r="K420" s="87"/>
      <c r="L420" s="87"/>
      <c r="M420" s="87"/>
      <c r="N420" s="87"/>
      <c r="O420" s="87"/>
      <c r="P420" s="87"/>
      <c r="Q420" s="92"/>
      <c r="R420" s="89"/>
      <c r="S420" s="87"/>
      <c r="T420" s="88"/>
      <c r="U420" s="87"/>
      <c r="V420" s="87"/>
      <c r="W420" s="87"/>
      <c r="X420" s="87"/>
      <c r="Y420" s="87"/>
      <c r="Z420" s="88"/>
      <c r="AA420" s="88"/>
      <c r="AB420" s="88"/>
      <c r="AC420" s="88"/>
      <c r="AD420" s="87"/>
      <c r="AE420" s="93"/>
      <c r="AF420" s="89"/>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c r="BC420" s="87"/>
      <c r="BD420" s="92"/>
      <c r="BE420" s="89"/>
      <c r="BF420" s="87"/>
      <c r="BG420" s="87"/>
      <c r="BH420" s="87"/>
    </row>
    <row r="421" spans="1:60" hidden="1" x14ac:dyDescent="0.2">
      <c r="A421" s="94"/>
      <c r="B421" s="90"/>
      <c r="C421" s="91"/>
      <c r="D421" s="88"/>
      <c r="E421" s="87"/>
      <c r="F421" s="87"/>
      <c r="G421" s="87"/>
      <c r="H421" s="87"/>
      <c r="I421" s="87"/>
      <c r="J421" s="87"/>
      <c r="K421" s="87"/>
      <c r="L421" s="87"/>
      <c r="M421" s="87"/>
      <c r="N421" s="87"/>
      <c r="O421" s="87"/>
      <c r="P421" s="87"/>
      <c r="Q421" s="92"/>
      <c r="R421" s="89"/>
      <c r="S421" s="87"/>
      <c r="T421" s="88"/>
      <c r="U421" s="87"/>
      <c r="V421" s="87"/>
      <c r="W421" s="87"/>
      <c r="X421" s="87"/>
      <c r="Y421" s="87"/>
      <c r="Z421" s="88"/>
      <c r="AA421" s="88"/>
      <c r="AB421" s="88"/>
      <c r="AC421" s="88"/>
      <c r="AD421" s="87"/>
      <c r="AE421" s="93"/>
      <c r="AF421" s="89"/>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92"/>
      <c r="BE421" s="89"/>
      <c r="BF421" s="87"/>
      <c r="BG421" s="87"/>
      <c r="BH421" s="87"/>
    </row>
    <row r="422" spans="1:60" hidden="1" x14ac:dyDescent="0.2">
      <c r="A422" s="94"/>
      <c r="B422" s="90"/>
      <c r="C422" s="91"/>
      <c r="D422" s="88"/>
      <c r="E422" s="87"/>
      <c r="F422" s="87"/>
      <c r="G422" s="87"/>
      <c r="H422" s="87"/>
      <c r="I422" s="87"/>
      <c r="J422" s="87"/>
      <c r="K422" s="87"/>
      <c r="L422" s="87"/>
      <c r="M422" s="87"/>
      <c r="N422" s="87"/>
      <c r="O422" s="87"/>
      <c r="P422" s="87"/>
      <c r="Q422" s="92"/>
      <c r="R422" s="89"/>
      <c r="S422" s="87"/>
      <c r="T422" s="88"/>
      <c r="U422" s="87"/>
      <c r="V422" s="87"/>
      <c r="W422" s="87"/>
      <c r="X422" s="87"/>
      <c r="Y422" s="87"/>
      <c r="Z422" s="88"/>
      <c r="AA422" s="88"/>
      <c r="AB422" s="88"/>
      <c r="AC422" s="88"/>
      <c r="AD422" s="87"/>
      <c r="AE422" s="93"/>
      <c r="AF422" s="89"/>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92"/>
      <c r="BE422" s="89"/>
      <c r="BF422" s="87"/>
      <c r="BG422" s="87"/>
      <c r="BH422" s="87"/>
    </row>
    <row r="423" spans="1:60" hidden="1" x14ac:dyDescent="0.2">
      <c r="A423" s="94"/>
      <c r="B423" s="90"/>
      <c r="C423" s="91"/>
      <c r="D423" s="88"/>
      <c r="E423" s="87"/>
      <c r="F423" s="87"/>
      <c r="G423" s="87"/>
      <c r="H423" s="87"/>
      <c r="I423" s="87"/>
      <c r="J423" s="87"/>
      <c r="K423" s="87"/>
      <c r="L423" s="87"/>
      <c r="M423" s="87"/>
      <c r="N423" s="87"/>
      <c r="O423" s="87"/>
      <c r="P423" s="87"/>
      <c r="Q423" s="92"/>
      <c r="R423" s="89"/>
      <c r="S423" s="87"/>
      <c r="T423" s="88"/>
      <c r="U423" s="87"/>
      <c r="V423" s="87"/>
      <c r="W423" s="87"/>
      <c r="X423" s="87"/>
      <c r="Y423" s="87"/>
      <c r="Z423" s="88"/>
      <c r="AA423" s="88"/>
      <c r="AB423" s="88"/>
      <c r="AC423" s="88"/>
      <c r="AD423" s="87"/>
      <c r="AE423" s="93"/>
      <c r="AF423" s="89"/>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92"/>
      <c r="BE423" s="89"/>
      <c r="BF423" s="87"/>
      <c r="BG423" s="87"/>
      <c r="BH423" s="87"/>
    </row>
    <row r="424" spans="1:60" hidden="1" x14ac:dyDescent="0.2">
      <c r="A424" s="94"/>
      <c r="B424" s="90"/>
      <c r="C424" s="91"/>
      <c r="D424" s="88"/>
      <c r="E424" s="87"/>
      <c r="F424" s="87"/>
      <c r="G424" s="87"/>
      <c r="H424" s="87"/>
      <c r="I424" s="87"/>
      <c r="J424" s="87"/>
      <c r="K424" s="87"/>
      <c r="L424" s="87"/>
      <c r="M424" s="87"/>
      <c r="N424" s="87"/>
      <c r="O424" s="87"/>
      <c r="P424" s="87"/>
      <c r="Q424" s="92"/>
      <c r="R424" s="89"/>
      <c r="S424" s="87"/>
      <c r="T424" s="88"/>
      <c r="U424" s="87"/>
      <c r="V424" s="87"/>
      <c r="W424" s="87"/>
      <c r="X424" s="87"/>
      <c r="Y424" s="87"/>
      <c r="Z424" s="88"/>
      <c r="AA424" s="88"/>
      <c r="AB424" s="88"/>
      <c r="AC424" s="88"/>
      <c r="AD424" s="87"/>
      <c r="AE424" s="93"/>
      <c r="AF424" s="89"/>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92"/>
      <c r="BE424" s="89"/>
      <c r="BF424" s="87"/>
      <c r="BG424" s="87"/>
      <c r="BH424" s="87"/>
    </row>
    <row r="425" spans="1:60" hidden="1" x14ac:dyDescent="0.2">
      <c r="A425" s="94"/>
      <c r="B425" s="90"/>
      <c r="C425" s="91"/>
      <c r="D425" s="88"/>
      <c r="E425" s="87"/>
      <c r="F425" s="87"/>
      <c r="G425" s="87"/>
      <c r="H425" s="87"/>
      <c r="I425" s="87"/>
      <c r="J425" s="87"/>
      <c r="K425" s="87"/>
      <c r="L425" s="87"/>
      <c r="M425" s="87"/>
      <c r="N425" s="87"/>
      <c r="O425" s="87"/>
      <c r="P425" s="87"/>
      <c r="Q425" s="92"/>
      <c r="R425" s="89"/>
      <c r="S425" s="87"/>
      <c r="T425" s="88"/>
      <c r="U425" s="87"/>
      <c r="V425" s="87"/>
      <c r="W425" s="87"/>
      <c r="X425" s="87"/>
      <c r="Y425" s="87"/>
      <c r="Z425" s="88"/>
      <c r="AA425" s="88"/>
      <c r="AB425" s="88"/>
      <c r="AC425" s="88"/>
      <c r="AD425" s="87"/>
      <c r="AE425" s="93"/>
      <c r="AF425" s="89"/>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92"/>
      <c r="BE425" s="89"/>
      <c r="BF425" s="87"/>
      <c r="BG425" s="87"/>
      <c r="BH425" s="87"/>
    </row>
    <row r="426" spans="1:60" hidden="1" x14ac:dyDescent="0.2">
      <c r="A426" s="94"/>
      <c r="B426" s="90"/>
      <c r="C426" s="91"/>
      <c r="D426" s="88"/>
      <c r="E426" s="87"/>
      <c r="F426" s="87"/>
      <c r="G426" s="87"/>
      <c r="H426" s="87"/>
      <c r="I426" s="87"/>
      <c r="J426" s="87"/>
      <c r="K426" s="87"/>
      <c r="L426" s="87"/>
      <c r="M426" s="87"/>
      <c r="N426" s="87"/>
      <c r="O426" s="87"/>
      <c r="P426" s="87"/>
      <c r="Q426" s="92"/>
      <c r="R426" s="89"/>
      <c r="S426" s="87"/>
      <c r="T426" s="88"/>
      <c r="U426" s="87"/>
      <c r="V426" s="87"/>
      <c r="W426" s="87"/>
      <c r="X426" s="87"/>
      <c r="Y426" s="87"/>
      <c r="Z426" s="88"/>
      <c r="AA426" s="88"/>
      <c r="AB426" s="88"/>
      <c r="AC426" s="88"/>
      <c r="AD426" s="87"/>
      <c r="AE426" s="93"/>
      <c r="AF426" s="89"/>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c r="BC426" s="87"/>
      <c r="BD426" s="92"/>
      <c r="BE426" s="89"/>
      <c r="BF426" s="87"/>
      <c r="BG426" s="87"/>
      <c r="BH426" s="87"/>
    </row>
    <row r="427" spans="1:60" hidden="1" x14ac:dyDescent="0.2">
      <c r="A427" s="94"/>
      <c r="B427" s="90"/>
      <c r="C427" s="91"/>
      <c r="D427" s="88"/>
      <c r="E427" s="87"/>
      <c r="F427" s="87"/>
      <c r="G427" s="87"/>
      <c r="H427" s="87"/>
      <c r="I427" s="87"/>
      <c r="J427" s="87"/>
      <c r="K427" s="87"/>
      <c r="L427" s="87"/>
      <c r="M427" s="87"/>
      <c r="N427" s="87"/>
      <c r="O427" s="87"/>
      <c r="P427" s="87"/>
      <c r="Q427" s="92"/>
      <c r="R427" s="89"/>
      <c r="S427" s="87"/>
      <c r="T427" s="88"/>
      <c r="U427" s="87"/>
      <c r="V427" s="87"/>
      <c r="W427" s="87"/>
      <c r="X427" s="87"/>
      <c r="Y427" s="87"/>
      <c r="Z427" s="88"/>
      <c r="AA427" s="88"/>
      <c r="AB427" s="88"/>
      <c r="AC427" s="88"/>
      <c r="AD427" s="87"/>
      <c r="AE427" s="93"/>
      <c r="AF427" s="89"/>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92"/>
      <c r="BE427" s="89"/>
      <c r="BF427" s="87"/>
      <c r="BG427" s="87"/>
      <c r="BH427" s="87"/>
    </row>
    <row r="428" spans="1:60" hidden="1" x14ac:dyDescent="0.2">
      <c r="A428" s="94"/>
      <c r="B428" s="90"/>
      <c r="C428" s="91"/>
      <c r="D428" s="88"/>
      <c r="E428" s="87"/>
      <c r="F428" s="87"/>
      <c r="G428" s="87"/>
      <c r="H428" s="87"/>
      <c r="I428" s="87"/>
      <c r="J428" s="87"/>
      <c r="K428" s="87"/>
      <c r="L428" s="87"/>
      <c r="M428" s="87"/>
      <c r="N428" s="87"/>
      <c r="O428" s="87"/>
      <c r="P428" s="87"/>
      <c r="Q428" s="92"/>
      <c r="R428" s="89"/>
      <c r="S428" s="87"/>
      <c r="T428" s="88"/>
      <c r="U428" s="87"/>
      <c r="V428" s="87"/>
      <c r="W428" s="87"/>
      <c r="X428" s="87"/>
      <c r="Y428" s="87"/>
      <c r="Z428" s="88"/>
      <c r="AA428" s="88"/>
      <c r="AB428" s="88"/>
      <c r="AC428" s="88"/>
      <c r="AD428" s="87"/>
      <c r="AE428" s="93"/>
      <c r="AF428" s="89"/>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c r="BC428" s="87"/>
      <c r="BD428" s="92"/>
      <c r="BE428" s="89"/>
      <c r="BF428" s="87"/>
      <c r="BG428" s="87"/>
      <c r="BH428" s="87"/>
    </row>
    <row r="429" spans="1:60" hidden="1" x14ac:dyDescent="0.2">
      <c r="A429" s="94"/>
      <c r="B429" s="90"/>
      <c r="C429" s="91"/>
      <c r="D429" s="88"/>
      <c r="E429" s="87"/>
      <c r="F429" s="87"/>
      <c r="G429" s="87"/>
      <c r="H429" s="87"/>
      <c r="I429" s="87"/>
      <c r="J429" s="87"/>
      <c r="K429" s="87"/>
      <c r="L429" s="87"/>
      <c r="M429" s="87"/>
      <c r="N429" s="87"/>
      <c r="O429" s="87"/>
      <c r="P429" s="87"/>
      <c r="Q429" s="92"/>
      <c r="R429" s="89"/>
      <c r="S429" s="87"/>
      <c r="T429" s="88"/>
      <c r="U429" s="87"/>
      <c r="V429" s="87"/>
      <c r="W429" s="87"/>
      <c r="X429" s="87"/>
      <c r="Y429" s="87"/>
      <c r="Z429" s="88"/>
      <c r="AA429" s="88"/>
      <c r="AB429" s="88"/>
      <c r="AC429" s="88"/>
      <c r="AD429" s="87"/>
      <c r="AE429" s="93"/>
      <c r="AF429" s="89"/>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c r="BC429" s="87"/>
      <c r="BD429" s="92"/>
      <c r="BE429" s="89"/>
      <c r="BF429" s="87"/>
      <c r="BG429" s="87"/>
      <c r="BH429" s="87"/>
    </row>
    <row r="430" spans="1:60" hidden="1" x14ac:dyDescent="0.2">
      <c r="A430" s="94"/>
      <c r="B430" s="90"/>
      <c r="C430" s="91"/>
      <c r="D430" s="88"/>
      <c r="E430" s="87"/>
      <c r="F430" s="87"/>
      <c r="G430" s="87"/>
      <c r="H430" s="87"/>
      <c r="I430" s="87"/>
      <c r="J430" s="87"/>
      <c r="K430" s="87"/>
      <c r="L430" s="87"/>
      <c r="M430" s="87"/>
      <c r="N430" s="87"/>
      <c r="O430" s="87"/>
      <c r="P430" s="87"/>
      <c r="Q430" s="92"/>
      <c r="R430" s="89"/>
      <c r="S430" s="87"/>
      <c r="T430" s="88"/>
      <c r="U430" s="87"/>
      <c r="V430" s="87"/>
      <c r="W430" s="87"/>
      <c r="X430" s="87"/>
      <c r="Y430" s="87"/>
      <c r="Z430" s="88"/>
      <c r="AA430" s="88"/>
      <c r="AB430" s="88"/>
      <c r="AC430" s="88"/>
      <c r="AD430" s="87"/>
      <c r="AE430" s="93"/>
      <c r="AF430" s="89"/>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c r="BC430" s="87"/>
      <c r="BD430" s="92"/>
      <c r="BE430" s="89"/>
      <c r="BF430" s="87"/>
      <c r="BG430" s="87"/>
      <c r="BH430" s="87"/>
    </row>
    <row r="431" spans="1:60" hidden="1" x14ac:dyDescent="0.2">
      <c r="A431" s="94"/>
      <c r="B431" s="90"/>
      <c r="C431" s="91"/>
      <c r="D431" s="88"/>
      <c r="E431" s="87"/>
      <c r="F431" s="87"/>
      <c r="G431" s="87"/>
      <c r="H431" s="87"/>
      <c r="I431" s="87"/>
      <c r="J431" s="87"/>
      <c r="K431" s="87"/>
      <c r="L431" s="87"/>
      <c r="M431" s="87"/>
      <c r="N431" s="87"/>
      <c r="O431" s="87"/>
      <c r="P431" s="87"/>
      <c r="Q431" s="92"/>
      <c r="R431" s="89"/>
      <c r="S431" s="87"/>
      <c r="T431" s="88"/>
      <c r="U431" s="87"/>
      <c r="V431" s="87"/>
      <c r="W431" s="87"/>
      <c r="X431" s="87"/>
      <c r="Y431" s="87"/>
      <c r="Z431" s="88"/>
      <c r="AA431" s="88"/>
      <c r="AB431" s="88"/>
      <c r="AC431" s="88"/>
      <c r="AD431" s="87"/>
      <c r="AE431" s="93"/>
      <c r="AF431" s="89"/>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c r="BC431" s="87"/>
      <c r="BD431" s="92"/>
      <c r="BE431" s="89"/>
      <c r="BF431" s="87"/>
      <c r="BG431" s="87"/>
      <c r="BH431" s="87"/>
    </row>
    <row r="432" spans="1:60" hidden="1" x14ac:dyDescent="0.2">
      <c r="A432" s="94"/>
      <c r="B432" s="90"/>
      <c r="C432" s="91"/>
      <c r="D432" s="88"/>
      <c r="E432" s="87"/>
      <c r="F432" s="87"/>
      <c r="G432" s="87"/>
      <c r="H432" s="87"/>
      <c r="I432" s="87"/>
      <c r="J432" s="87"/>
      <c r="K432" s="87"/>
      <c r="L432" s="87"/>
      <c r="M432" s="87"/>
      <c r="N432" s="87"/>
      <c r="O432" s="87"/>
      <c r="P432" s="87"/>
      <c r="Q432" s="92"/>
      <c r="R432" s="89"/>
      <c r="S432" s="87"/>
      <c r="T432" s="88"/>
      <c r="U432" s="87"/>
      <c r="V432" s="87"/>
      <c r="W432" s="87"/>
      <c r="X432" s="87"/>
      <c r="Y432" s="87"/>
      <c r="Z432" s="88"/>
      <c r="AA432" s="88"/>
      <c r="AB432" s="88"/>
      <c r="AC432" s="88"/>
      <c r="AD432" s="87"/>
      <c r="AE432" s="93"/>
      <c r="AF432" s="89"/>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c r="BC432" s="87"/>
      <c r="BD432" s="92"/>
      <c r="BE432" s="89"/>
      <c r="BF432" s="87"/>
      <c r="BG432" s="87"/>
      <c r="BH432" s="87"/>
    </row>
    <row r="433" spans="1:60" hidden="1" x14ac:dyDescent="0.2">
      <c r="A433" s="94"/>
      <c r="B433" s="90"/>
      <c r="C433" s="91"/>
      <c r="D433" s="88"/>
      <c r="E433" s="87"/>
      <c r="F433" s="87"/>
      <c r="G433" s="87"/>
      <c r="H433" s="87"/>
      <c r="I433" s="87"/>
      <c r="J433" s="87"/>
      <c r="K433" s="87"/>
      <c r="L433" s="87"/>
      <c r="M433" s="87"/>
      <c r="N433" s="87"/>
      <c r="O433" s="87"/>
      <c r="P433" s="87"/>
      <c r="Q433" s="92"/>
      <c r="R433" s="89"/>
      <c r="S433" s="87"/>
      <c r="T433" s="88"/>
      <c r="U433" s="87"/>
      <c r="V433" s="87"/>
      <c r="W433" s="87"/>
      <c r="X433" s="87"/>
      <c r="Y433" s="87"/>
      <c r="Z433" s="88"/>
      <c r="AA433" s="88"/>
      <c r="AB433" s="88"/>
      <c r="AC433" s="88"/>
      <c r="AD433" s="87"/>
      <c r="AE433" s="93"/>
      <c r="AF433" s="89"/>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c r="BC433" s="87"/>
      <c r="BD433" s="92"/>
      <c r="BE433" s="89"/>
      <c r="BF433" s="87"/>
      <c r="BG433" s="87"/>
      <c r="BH433" s="87"/>
    </row>
    <row r="434" spans="1:60" hidden="1" x14ac:dyDescent="0.2">
      <c r="A434" s="94"/>
      <c r="B434" s="90"/>
      <c r="C434" s="91"/>
      <c r="D434" s="88"/>
      <c r="E434" s="87"/>
      <c r="F434" s="87"/>
      <c r="G434" s="87"/>
      <c r="H434" s="87"/>
      <c r="I434" s="87"/>
      <c r="J434" s="87"/>
      <c r="K434" s="87"/>
      <c r="L434" s="87"/>
      <c r="M434" s="87"/>
      <c r="N434" s="87"/>
      <c r="O434" s="87"/>
      <c r="P434" s="87"/>
      <c r="Q434" s="92"/>
      <c r="R434" s="89"/>
      <c r="S434" s="87"/>
      <c r="T434" s="88"/>
      <c r="U434" s="87"/>
      <c r="V434" s="87"/>
      <c r="W434" s="87"/>
      <c r="X434" s="87"/>
      <c r="Y434" s="87"/>
      <c r="Z434" s="88"/>
      <c r="AA434" s="88"/>
      <c r="AB434" s="88"/>
      <c r="AC434" s="88"/>
      <c r="AD434" s="87"/>
      <c r="AE434" s="93"/>
      <c r="AF434" s="89"/>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c r="BC434" s="87"/>
      <c r="BD434" s="92"/>
      <c r="BE434" s="89"/>
      <c r="BF434" s="87"/>
      <c r="BG434" s="87"/>
      <c r="BH434" s="87"/>
    </row>
    <row r="435" spans="1:60" hidden="1" x14ac:dyDescent="0.2">
      <c r="A435" s="94"/>
      <c r="B435" s="90"/>
      <c r="C435" s="91"/>
      <c r="D435" s="88"/>
      <c r="E435" s="87"/>
      <c r="F435" s="87"/>
      <c r="G435" s="87"/>
      <c r="H435" s="87"/>
      <c r="I435" s="87"/>
      <c r="J435" s="87"/>
      <c r="K435" s="87"/>
      <c r="L435" s="87"/>
      <c r="M435" s="87"/>
      <c r="N435" s="87"/>
      <c r="O435" s="87"/>
      <c r="P435" s="87"/>
      <c r="Q435" s="92"/>
      <c r="R435" s="89"/>
      <c r="S435" s="87"/>
      <c r="T435" s="88"/>
      <c r="U435" s="87"/>
      <c r="V435" s="87"/>
      <c r="W435" s="87"/>
      <c r="X435" s="87"/>
      <c r="Y435" s="87"/>
      <c r="Z435" s="88"/>
      <c r="AA435" s="88"/>
      <c r="AB435" s="88"/>
      <c r="AC435" s="88"/>
      <c r="AD435" s="87"/>
      <c r="AE435" s="93"/>
      <c r="AF435" s="89"/>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c r="BC435" s="87"/>
      <c r="BD435" s="92"/>
      <c r="BE435" s="89"/>
      <c r="BF435" s="87"/>
      <c r="BG435" s="87"/>
      <c r="BH435" s="87"/>
    </row>
    <row r="436" spans="1:60" hidden="1" x14ac:dyDescent="0.2">
      <c r="A436" s="94"/>
      <c r="B436" s="90"/>
      <c r="C436" s="91"/>
      <c r="D436" s="88"/>
      <c r="E436" s="87"/>
      <c r="F436" s="87"/>
      <c r="G436" s="87"/>
      <c r="H436" s="87"/>
      <c r="I436" s="87"/>
      <c r="J436" s="87"/>
      <c r="K436" s="87"/>
      <c r="L436" s="87"/>
      <c r="M436" s="87"/>
      <c r="N436" s="87"/>
      <c r="O436" s="87"/>
      <c r="P436" s="87"/>
      <c r="Q436" s="92"/>
      <c r="R436" s="89"/>
      <c r="S436" s="87"/>
      <c r="T436" s="88"/>
      <c r="U436" s="87"/>
      <c r="V436" s="87"/>
      <c r="W436" s="87"/>
      <c r="X436" s="87"/>
      <c r="Y436" s="87"/>
      <c r="Z436" s="88"/>
      <c r="AA436" s="88"/>
      <c r="AB436" s="88"/>
      <c r="AC436" s="88"/>
      <c r="AD436" s="87"/>
      <c r="AE436" s="93"/>
      <c r="AF436" s="89"/>
      <c r="AG436" s="87"/>
      <c r="AH436" s="87"/>
      <c r="AI436" s="87"/>
      <c r="AJ436" s="87"/>
      <c r="AK436" s="87"/>
      <c r="AL436" s="87"/>
      <c r="AM436" s="87"/>
      <c r="AN436" s="87"/>
      <c r="AO436" s="87"/>
      <c r="AP436" s="87"/>
      <c r="AQ436" s="87"/>
      <c r="AR436" s="87"/>
      <c r="AS436" s="87"/>
      <c r="AT436" s="87"/>
      <c r="AU436" s="87"/>
      <c r="AV436" s="87"/>
      <c r="AW436" s="87"/>
      <c r="AX436" s="87"/>
      <c r="AY436" s="87"/>
      <c r="AZ436" s="87"/>
      <c r="BA436" s="87"/>
      <c r="BB436" s="87"/>
      <c r="BC436" s="87"/>
      <c r="BD436" s="92"/>
      <c r="BE436" s="89"/>
      <c r="BF436" s="87"/>
      <c r="BG436" s="87"/>
      <c r="BH436" s="87"/>
    </row>
    <row r="437" spans="1:60" hidden="1" x14ac:dyDescent="0.2">
      <c r="A437" s="94"/>
      <c r="B437" s="90"/>
      <c r="C437" s="91"/>
      <c r="D437" s="88"/>
      <c r="E437" s="87"/>
      <c r="F437" s="87"/>
      <c r="G437" s="87"/>
      <c r="H437" s="87"/>
      <c r="I437" s="87"/>
      <c r="J437" s="87"/>
      <c r="K437" s="87"/>
      <c r="L437" s="87"/>
      <c r="M437" s="87"/>
      <c r="N437" s="87"/>
      <c r="O437" s="87"/>
      <c r="P437" s="87"/>
      <c r="Q437" s="92"/>
      <c r="R437" s="89"/>
      <c r="S437" s="87"/>
      <c r="T437" s="88"/>
      <c r="U437" s="87"/>
      <c r="V437" s="87"/>
      <c r="W437" s="87"/>
      <c r="X437" s="87"/>
      <c r="Y437" s="87"/>
      <c r="Z437" s="88"/>
      <c r="AA437" s="88"/>
      <c r="AB437" s="88"/>
      <c r="AC437" s="88"/>
      <c r="AD437" s="87"/>
      <c r="AE437" s="93"/>
      <c r="AF437" s="89"/>
      <c r="AG437" s="87"/>
      <c r="AH437" s="87"/>
      <c r="AI437" s="87"/>
      <c r="AJ437" s="87"/>
      <c r="AK437" s="87"/>
      <c r="AL437" s="87"/>
      <c r="AM437" s="87"/>
      <c r="AN437" s="87"/>
      <c r="AO437" s="87"/>
      <c r="AP437" s="87"/>
      <c r="AQ437" s="87"/>
      <c r="AR437" s="87"/>
      <c r="AS437" s="87"/>
      <c r="AT437" s="87"/>
      <c r="AU437" s="87"/>
      <c r="AV437" s="87"/>
      <c r="AW437" s="87"/>
      <c r="AX437" s="87"/>
      <c r="AY437" s="87"/>
      <c r="AZ437" s="87"/>
      <c r="BA437" s="87"/>
      <c r="BB437" s="87"/>
      <c r="BC437" s="87"/>
      <c r="BD437" s="92"/>
      <c r="BE437" s="89"/>
      <c r="BF437" s="87"/>
      <c r="BG437" s="87"/>
      <c r="BH437" s="87"/>
    </row>
    <row r="438" spans="1:60" hidden="1" x14ac:dyDescent="0.2">
      <c r="A438" s="94"/>
      <c r="B438" s="90"/>
      <c r="C438" s="91"/>
      <c r="D438" s="88"/>
      <c r="E438" s="87"/>
      <c r="F438" s="87"/>
      <c r="G438" s="87"/>
      <c r="H438" s="87"/>
      <c r="I438" s="87"/>
      <c r="J438" s="87"/>
      <c r="K438" s="87"/>
      <c r="L438" s="87"/>
      <c r="M438" s="87"/>
      <c r="N438" s="87"/>
      <c r="O438" s="87"/>
      <c r="P438" s="87"/>
      <c r="Q438" s="92"/>
      <c r="R438" s="89"/>
      <c r="S438" s="87"/>
      <c r="T438" s="88"/>
      <c r="U438" s="87"/>
      <c r="V438" s="87"/>
      <c r="W438" s="87"/>
      <c r="X438" s="87"/>
      <c r="Y438" s="87"/>
      <c r="Z438" s="88"/>
      <c r="AA438" s="88"/>
      <c r="AB438" s="88"/>
      <c r="AC438" s="88"/>
      <c r="AD438" s="87"/>
      <c r="AE438" s="93"/>
      <c r="AF438" s="89"/>
      <c r="AG438" s="87"/>
      <c r="AH438" s="87"/>
      <c r="AI438" s="87"/>
      <c r="AJ438" s="87"/>
      <c r="AK438" s="87"/>
      <c r="AL438" s="87"/>
      <c r="AM438" s="87"/>
      <c r="AN438" s="87"/>
      <c r="AO438" s="87"/>
      <c r="AP438" s="87"/>
      <c r="AQ438" s="87"/>
      <c r="AR438" s="87"/>
      <c r="AS438" s="87"/>
      <c r="AT438" s="87"/>
      <c r="AU438" s="87"/>
      <c r="AV438" s="87"/>
      <c r="AW438" s="87"/>
      <c r="AX438" s="87"/>
      <c r="AY438" s="87"/>
      <c r="AZ438" s="87"/>
      <c r="BA438" s="87"/>
      <c r="BB438" s="87"/>
      <c r="BC438" s="87"/>
      <c r="BD438" s="92"/>
      <c r="BE438" s="89"/>
      <c r="BF438" s="87"/>
      <c r="BG438" s="87"/>
      <c r="BH438" s="87"/>
    </row>
    <row r="439" spans="1:60" hidden="1" x14ac:dyDescent="0.2">
      <c r="A439" s="94"/>
      <c r="B439" s="90"/>
      <c r="C439" s="91"/>
      <c r="D439" s="88"/>
      <c r="E439" s="87"/>
      <c r="F439" s="87"/>
      <c r="G439" s="87"/>
      <c r="H439" s="87"/>
      <c r="I439" s="87"/>
      <c r="J439" s="87"/>
      <c r="K439" s="87"/>
      <c r="L439" s="87"/>
      <c r="M439" s="87"/>
      <c r="N439" s="87"/>
      <c r="O439" s="87"/>
      <c r="P439" s="87"/>
      <c r="Q439" s="92"/>
      <c r="R439" s="89"/>
      <c r="S439" s="87"/>
      <c r="T439" s="88"/>
      <c r="U439" s="87"/>
      <c r="V439" s="87"/>
      <c r="W439" s="87"/>
      <c r="X439" s="87"/>
      <c r="Y439" s="87"/>
      <c r="Z439" s="88"/>
      <c r="AA439" s="88"/>
      <c r="AB439" s="88"/>
      <c r="AC439" s="88"/>
      <c r="AD439" s="87"/>
      <c r="AE439" s="93"/>
      <c r="AF439" s="89"/>
      <c r="AG439" s="87"/>
      <c r="AH439" s="87"/>
      <c r="AI439" s="87"/>
      <c r="AJ439" s="87"/>
      <c r="AK439" s="87"/>
      <c r="AL439" s="87"/>
      <c r="AM439" s="87"/>
      <c r="AN439" s="87"/>
      <c r="AO439" s="87"/>
      <c r="AP439" s="87"/>
      <c r="AQ439" s="87"/>
      <c r="AR439" s="87"/>
      <c r="AS439" s="87"/>
      <c r="AT439" s="87"/>
      <c r="AU439" s="87"/>
      <c r="AV439" s="87"/>
      <c r="AW439" s="87"/>
      <c r="AX439" s="87"/>
      <c r="AY439" s="87"/>
      <c r="AZ439" s="87"/>
      <c r="BA439" s="87"/>
      <c r="BB439" s="87"/>
      <c r="BC439" s="87"/>
      <c r="BD439" s="92"/>
      <c r="BE439" s="89"/>
      <c r="BF439" s="87"/>
      <c r="BG439" s="87"/>
      <c r="BH439" s="87"/>
    </row>
    <row r="440" spans="1:60" hidden="1" x14ac:dyDescent="0.2">
      <c r="A440" s="94"/>
      <c r="B440" s="90"/>
      <c r="C440" s="91"/>
      <c r="D440" s="88"/>
      <c r="E440" s="87"/>
      <c r="F440" s="87"/>
      <c r="G440" s="87"/>
      <c r="H440" s="87"/>
      <c r="I440" s="87"/>
      <c r="J440" s="87"/>
      <c r="K440" s="87"/>
      <c r="L440" s="87"/>
      <c r="M440" s="87"/>
      <c r="N440" s="87"/>
      <c r="O440" s="87"/>
      <c r="P440" s="87"/>
      <c r="Q440" s="92"/>
      <c r="R440" s="89"/>
      <c r="S440" s="87"/>
      <c r="T440" s="88"/>
      <c r="U440" s="87"/>
      <c r="V440" s="87"/>
      <c r="W440" s="87"/>
      <c r="X440" s="87"/>
      <c r="Y440" s="87"/>
      <c r="Z440" s="88"/>
      <c r="AA440" s="88"/>
      <c r="AB440" s="88"/>
      <c r="AC440" s="88"/>
      <c r="AD440" s="87"/>
      <c r="AE440" s="93"/>
      <c r="AF440" s="89"/>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c r="BC440" s="87"/>
      <c r="BD440" s="92"/>
      <c r="BE440" s="89"/>
      <c r="BF440" s="87"/>
      <c r="BG440" s="87"/>
      <c r="BH440" s="87"/>
    </row>
    <row r="441" spans="1:60" hidden="1" x14ac:dyDescent="0.2">
      <c r="A441" s="94"/>
      <c r="B441" s="90"/>
      <c r="C441" s="91"/>
      <c r="D441" s="88"/>
      <c r="E441" s="87"/>
      <c r="F441" s="87"/>
      <c r="G441" s="87"/>
      <c r="H441" s="87"/>
      <c r="I441" s="87"/>
      <c r="J441" s="87"/>
      <c r="K441" s="87"/>
      <c r="L441" s="87"/>
      <c r="M441" s="87"/>
      <c r="N441" s="87"/>
      <c r="O441" s="87"/>
      <c r="P441" s="87"/>
      <c r="Q441" s="92"/>
      <c r="R441" s="89"/>
      <c r="S441" s="87"/>
      <c r="T441" s="88"/>
      <c r="U441" s="87"/>
      <c r="V441" s="87"/>
      <c r="W441" s="87"/>
      <c r="X441" s="87"/>
      <c r="Y441" s="87"/>
      <c r="Z441" s="88"/>
      <c r="AA441" s="88"/>
      <c r="AB441" s="88"/>
      <c r="AC441" s="88"/>
      <c r="AD441" s="87"/>
      <c r="AE441" s="93"/>
      <c r="AF441" s="89"/>
      <c r="AG441" s="87"/>
      <c r="AH441" s="87"/>
      <c r="AI441" s="87"/>
      <c r="AJ441" s="87"/>
      <c r="AK441" s="87"/>
      <c r="AL441" s="87"/>
      <c r="AM441" s="87"/>
      <c r="AN441" s="87"/>
      <c r="AO441" s="87"/>
      <c r="AP441" s="87"/>
      <c r="AQ441" s="87"/>
      <c r="AR441" s="87"/>
      <c r="AS441" s="87"/>
      <c r="AT441" s="87"/>
      <c r="AU441" s="87"/>
      <c r="AV441" s="87"/>
      <c r="AW441" s="87"/>
      <c r="AX441" s="87"/>
      <c r="AY441" s="87"/>
      <c r="AZ441" s="87"/>
      <c r="BA441" s="87"/>
      <c r="BB441" s="87"/>
      <c r="BC441" s="87"/>
      <c r="BD441" s="92"/>
      <c r="BE441" s="89"/>
      <c r="BF441" s="87"/>
      <c r="BG441" s="87"/>
      <c r="BH441" s="87"/>
    </row>
    <row r="442" spans="1:60" hidden="1" x14ac:dyDescent="0.2">
      <c r="A442" s="94"/>
      <c r="B442" s="90"/>
      <c r="C442" s="91"/>
      <c r="D442" s="88"/>
      <c r="E442" s="87"/>
      <c r="F442" s="87"/>
      <c r="G442" s="87"/>
      <c r="H442" s="87"/>
      <c r="I442" s="87"/>
      <c r="J442" s="87"/>
      <c r="K442" s="87"/>
      <c r="L442" s="87"/>
      <c r="M442" s="87"/>
      <c r="N442" s="87"/>
      <c r="O442" s="87"/>
      <c r="P442" s="87"/>
      <c r="Q442" s="92"/>
      <c r="R442" s="89"/>
      <c r="S442" s="87"/>
      <c r="T442" s="88"/>
      <c r="U442" s="87"/>
      <c r="V442" s="87"/>
      <c r="W442" s="87"/>
      <c r="X442" s="87"/>
      <c r="Y442" s="87"/>
      <c r="Z442" s="88"/>
      <c r="AA442" s="88"/>
      <c r="AB442" s="88"/>
      <c r="AC442" s="88"/>
      <c r="AD442" s="87"/>
      <c r="AE442" s="93"/>
      <c r="AF442" s="89"/>
      <c r="AG442" s="87"/>
      <c r="AH442" s="87"/>
      <c r="AI442" s="87"/>
      <c r="AJ442" s="87"/>
      <c r="AK442" s="87"/>
      <c r="AL442" s="87"/>
      <c r="AM442" s="87"/>
      <c r="AN442" s="87"/>
      <c r="AO442" s="87"/>
      <c r="AP442" s="87"/>
      <c r="AQ442" s="87"/>
      <c r="AR442" s="87"/>
      <c r="AS442" s="87"/>
      <c r="AT442" s="87"/>
      <c r="AU442" s="87"/>
      <c r="AV442" s="87"/>
      <c r="AW442" s="87"/>
      <c r="AX442" s="87"/>
      <c r="AY442" s="87"/>
      <c r="AZ442" s="87"/>
      <c r="BA442" s="87"/>
      <c r="BB442" s="87"/>
      <c r="BC442" s="87"/>
      <c r="BD442" s="92"/>
      <c r="BE442" s="89"/>
      <c r="BF442" s="87"/>
      <c r="BG442" s="87"/>
      <c r="BH442" s="87"/>
    </row>
    <row r="443" spans="1:60" hidden="1" x14ac:dyDescent="0.2">
      <c r="A443" s="94"/>
      <c r="B443" s="90"/>
      <c r="C443" s="91"/>
      <c r="D443" s="88"/>
      <c r="E443" s="87"/>
      <c r="F443" s="87"/>
      <c r="G443" s="87"/>
      <c r="H443" s="87"/>
      <c r="I443" s="87"/>
      <c r="J443" s="87"/>
      <c r="K443" s="87"/>
      <c r="L443" s="87"/>
      <c r="M443" s="87"/>
      <c r="N443" s="87"/>
      <c r="O443" s="87"/>
      <c r="P443" s="87"/>
      <c r="Q443" s="92"/>
      <c r="R443" s="89"/>
      <c r="S443" s="87"/>
      <c r="T443" s="88"/>
      <c r="U443" s="87"/>
      <c r="V443" s="87"/>
      <c r="W443" s="87"/>
      <c r="X443" s="87"/>
      <c r="Y443" s="87"/>
      <c r="Z443" s="88"/>
      <c r="AA443" s="88"/>
      <c r="AB443" s="88"/>
      <c r="AC443" s="88"/>
      <c r="AD443" s="87"/>
      <c r="AE443" s="93"/>
      <c r="AF443" s="89"/>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92"/>
      <c r="BE443" s="89"/>
      <c r="BF443" s="87"/>
      <c r="BG443" s="87"/>
      <c r="BH443" s="87"/>
    </row>
    <row r="444" spans="1:60" hidden="1" x14ac:dyDescent="0.2">
      <c r="A444" s="94"/>
      <c r="B444" s="90"/>
      <c r="C444" s="91"/>
      <c r="D444" s="88"/>
      <c r="E444" s="87"/>
      <c r="F444" s="87"/>
      <c r="G444" s="87"/>
      <c r="H444" s="87"/>
      <c r="I444" s="87"/>
      <c r="J444" s="87"/>
      <c r="K444" s="87"/>
      <c r="L444" s="87"/>
      <c r="M444" s="87"/>
      <c r="N444" s="87"/>
      <c r="O444" s="87"/>
      <c r="P444" s="87"/>
      <c r="Q444" s="92"/>
      <c r="R444" s="89"/>
      <c r="S444" s="87"/>
      <c r="T444" s="88"/>
      <c r="U444" s="87"/>
      <c r="V444" s="87"/>
      <c r="W444" s="87"/>
      <c r="X444" s="87"/>
      <c r="Y444" s="87"/>
      <c r="Z444" s="88"/>
      <c r="AA444" s="88"/>
      <c r="AB444" s="88"/>
      <c r="AC444" s="88"/>
      <c r="AD444" s="87"/>
      <c r="AE444" s="93"/>
      <c r="AF444" s="89"/>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c r="BC444" s="87"/>
      <c r="BD444" s="92"/>
      <c r="BE444" s="89"/>
      <c r="BF444" s="87"/>
      <c r="BG444" s="87"/>
      <c r="BH444" s="87"/>
    </row>
    <row r="445" spans="1:60" hidden="1" x14ac:dyDescent="0.2">
      <c r="A445" s="94"/>
      <c r="B445" s="90"/>
      <c r="C445" s="91"/>
      <c r="D445" s="88"/>
      <c r="E445" s="87"/>
      <c r="F445" s="87"/>
      <c r="G445" s="87"/>
      <c r="H445" s="87"/>
      <c r="I445" s="87"/>
      <c r="J445" s="87"/>
      <c r="K445" s="87"/>
      <c r="L445" s="87"/>
      <c r="M445" s="87"/>
      <c r="N445" s="87"/>
      <c r="O445" s="87"/>
      <c r="P445" s="87"/>
      <c r="Q445" s="92"/>
      <c r="R445" s="89"/>
      <c r="S445" s="87"/>
      <c r="T445" s="88"/>
      <c r="U445" s="87"/>
      <c r="V445" s="87"/>
      <c r="W445" s="87"/>
      <c r="X445" s="87"/>
      <c r="Y445" s="87"/>
      <c r="Z445" s="88"/>
      <c r="AA445" s="88"/>
      <c r="AB445" s="88"/>
      <c r="AC445" s="88"/>
      <c r="AD445" s="87"/>
      <c r="AE445" s="93"/>
      <c r="AF445" s="89"/>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92"/>
      <c r="BE445" s="89"/>
      <c r="BF445" s="87"/>
      <c r="BG445" s="87"/>
      <c r="BH445" s="87"/>
    </row>
    <row r="446" spans="1:60" hidden="1" x14ac:dyDescent="0.2">
      <c r="A446" s="94"/>
      <c r="B446" s="90"/>
      <c r="C446" s="91"/>
      <c r="D446" s="88"/>
      <c r="E446" s="87"/>
      <c r="F446" s="87"/>
      <c r="G446" s="87"/>
      <c r="H446" s="87"/>
      <c r="I446" s="87"/>
      <c r="J446" s="87"/>
      <c r="K446" s="87"/>
      <c r="L446" s="87"/>
      <c r="M446" s="87"/>
      <c r="N446" s="87"/>
      <c r="O446" s="87"/>
      <c r="P446" s="87"/>
      <c r="Q446" s="92"/>
      <c r="R446" s="89"/>
      <c r="S446" s="87"/>
      <c r="T446" s="88"/>
      <c r="U446" s="87"/>
      <c r="V446" s="87"/>
      <c r="W446" s="87"/>
      <c r="X446" s="87"/>
      <c r="Y446" s="87"/>
      <c r="Z446" s="88"/>
      <c r="AA446" s="88"/>
      <c r="AB446" s="88"/>
      <c r="AC446" s="88"/>
      <c r="AD446" s="87"/>
      <c r="AE446" s="93"/>
      <c r="AF446" s="89"/>
      <c r="AG446" s="87"/>
      <c r="AH446" s="87"/>
      <c r="AI446" s="87"/>
      <c r="AJ446" s="87"/>
      <c r="AK446" s="87"/>
      <c r="AL446" s="87"/>
      <c r="AM446" s="87"/>
      <c r="AN446" s="87"/>
      <c r="AO446" s="87"/>
      <c r="AP446" s="87"/>
      <c r="AQ446" s="87"/>
      <c r="AR446" s="87"/>
      <c r="AS446" s="87"/>
      <c r="AT446" s="87"/>
      <c r="AU446" s="87"/>
      <c r="AV446" s="87"/>
      <c r="AW446" s="87"/>
      <c r="AX446" s="87"/>
      <c r="AY446" s="87"/>
      <c r="AZ446" s="87"/>
      <c r="BA446" s="87"/>
      <c r="BB446" s="87"/>
      <c r="BC446" s="87"/>
      <c r="BD446" s="92"/>
      <c r="BE446" s="89"/>
      <c r="BF446" s="87"/>
      <c r="BG446" s="87"/>
      <c r="BH446" s="87"/>
    </row>
    <row r="447" spans="1:60" hidden="1" x14ac:dyDescent="0.2">
      <c r="A447" s="94"/>
      <c r="B447" s="90"/>
      <c r="C447" s="91"/>
      <c r="D447" s="88"/>
      <c r="E447" s="87"/>
      <c r="F447" s="87"/>
      <c r="G447" s="87"/>
      <c r="H447" s="87"/>
      <c r="I447" s="87"/>
      <c r="J447" s="87"/>
      <c r="K447" s="87"/>
      <c r="L447" s="87"/>
      <c r="M447" s="87"/>
      <c r="N447" s="87"/>
      <c r="O447" s="87"/>
      <c r="P447" s="87"/>
      <c r="Q447" s="92"/>
      <c r="R447" s="89"/>
      <c r="S447" s="87"/>
      <c r="T447" s="88"/>
      <c r="U447" s="87"/>
      <c r="V447" s="87"/>
      <c r="W447" s="87"/>
      <c r="X447" s="87"/>
      <c r="Y447" s="87"/>
      <c r="Z447" s="88"/>
      <c r="AA447" s="88"/>
      <c r="AB447" s="88"/>
      <c r="AC447" s="88"/>
      <c r="AD447" s="87"/>
      <c r="AE447" s="93"/>
      <c r="AF447" s="89"/>
      <c r="AG447" s="87"/>
      <c r="AH447" s="87"/>
      <c r="AI447" s="87"/>
      <c r="AJ447" s="87"/>
      <c r="AK447" s="87"/>
      <c r="AL447" s="87"/>
      <c r="AM447" s="87"/>
      <c r="AN447" s="87"/>
      <c r="AO447" s="87"/>
      <c r="AP447" s="87"/>
      <c r="AQ447" s="87"/>
      <c r="AR447" s="87"/>
      <c r="AS447" s="87"/>
      <c r="AT447" s="87"/>
      <c r="AU447" s="87"/>
      <c r="AV447" s="87"/>
      <c r="AW447" s="87"/>
      <c r="AX447" s="87"/>
      <c r="AY447" s="87"/>
      <c r="AZ447" s="87"/>
      <c r="BA447" s="87"/>
      <c r="BB447" s="87"/>
      <c r="BC447" s="87"/>
      <c r="BD447" s="92"/>
      <c r="BE447" s="89"/>
      <c r="BF447" s="87"/>
      <c r="BG447" s="87"/>
      <c r="BH447" s="87"/>
    </row>
    <row r="448" spans="1:60" hidden="1" x14ac:dyDescent="0.2">
      <c r="A448" s="94"/>
      <c r="B448" s="90"/>
      <c r="C448" s="91"/>
      <c r="D448" s="88"/>
      <c r="E448" s="87"/>
      <c r="F448" s="87"/>
      <c r="G448" s="87"/>
      <c r="H448" s="87"/>
      <c r="I448" s="87"/>
      <c r="J448" s="87"/>
      <c r="K448" s="87"/>
      <c r="L448" s="87"/>
      <c r="M448" s="87"/>
      <c r="N448" s="87"/>
      <c r="O448" s="87"/>
      <c r="P448" s="87"/>
      <c r="Q448" s="92"/>
      <c r="R448" s="89"/>
      <c r="S448" s="87"/>
      <c r="T448" s="88"/>
      <c r="U448" s="87"/>
      <c r="V448" s="87"/>
      <c r="W448" s="87"/>
      <c r="X448" s="87"/>
      <c r="Y448" s="87"/>
      <c r="Z448" s="88"/>
      <c r="AA448" s="88"/>
      <c r="AB448" s="88"/>
      <c r="AC448" s="88"/>
      <c r="AD448" s="87"/>
      <c r="AE448" s="93"/>
      <c r="AF448" s="89"/>
      <c r="AG448" s="87"/>
      <c r="AH448" s="87"/>
      <c r="AI448" s="87"/>
      <c r="AJ448" s="87"/>
      <c r="AK448" s="87"/>
      <c r="AL448" s="87"/>
      <c r="AM448" s="87"/>
      <c r="AN448" s="87"/>
      <c r="AO448" s="87"/>
      <c r="AP448" s="87"/>
      <c r="AQ448" s="87"/>
      <c r="AR448" s="87"/>
      <c r="AS448" s="87"/>
      <c r="AT448" s="87"/>
      <c r="AU448" s="87"/>
      <c r="AV448" s="87"/>
      <c r="AW448" s="87"/>
      <c r="AX448" s="87"/>
      <c r="AY448" s="87"/>
      <c r="AZ448" s="87"/>
      <c r="BA448" s="87"/>
      <c r="BB448" s="87"/>
      <c r="BC448" s="87"/>
      <c r="BD448" s="92"/>
      <c r="BE448" s="89"/>
      <c r="BF448" s="87"/>
      <c r="BG448" s="87"/>
      <c r="BH448" s="87"/>
    </row>
    <row r="449" spans="1:60" hidden="1" x14ac:dyDescent="0.2">
      <c r="A449" s="94"/>
      <c r="B449" s="90"/>
      <c r="C449" s="91"/>
      <c r="D449" s="88"/>
      <c r="E449" s="87"/>
      <c r="F449" s="87"/>
      <c r="G449" s="87"/>
      <c r="H449" s="87"/>
      <c r="I449" s="87"/>
      <c r="J449" s="87"/>
      <c r="K449" s="87"/>
      <c r="L449" s="87"/>
      <c r="M449" s="87"/>
      <c r="N449" s="87"/>
      <c r="O449" s="87"/>
      <c r="P449" s="87"/>
      <c r="Q449" s="92"/>
      <c r="R449" s="89"/>
      <c r="S449" s="87"/>
      <c r="T449" s="88"/>
      <c r="U449" s="87"/>
      <c r="V449" s="87"/>
      <c r="W449" s="87"/>
      <c r="X449" s="87"/>
      <c r="Y449" s="87"/>
      <c r="Z449" s="88"/>
      <c r="AA449" s="88"/>
      <c r="AB449" s="88"/>
      <c r="AC449" s="88"/>
      <c r="AD449" s="87"/>
      <c r="AE449" s="93"/>
      <c r="AF449" s="89"/>
      <c r="AG449" s="87"/>
      <c r="AH449" s="87"/>
      <c r="AI449" s="87"/>
      <c r="AJ449" s="87"/>
      <c r="AK449" s="87"/>
      <c r="AL449" s="87"/>
      <c r="AM449" s="87"/>
      <c r="AN449" s="87"/>
      <c r="AO449" s="87"/>
      <c r="AP449" s="87"/>
      <c r="AQ449" s="87"/>
      <c r="AR449" s="87"/>
      <c r="AS449" s="87"/>
      <c r="AT449" s="87"/>
      <c r="AU449" s="87"/>
      <c r="AV449" s="87"/>
      <c r="AW449" s="87"/>
      <c r="AX449" s="87"/>
      <c r="AY449" s="87"/>
      <c r="AZ449" s="87"/>
      <c r="BA449" s="87"/>
      <c r="BB449" s="87"/>
      <c r="BC449" s="87"/>
      <c r="BD449" s="92"/>
      <c r="BE449" s="89"/>
      <c r="BF449" s="87"/>
      <c r="BG449" s="87"/>
      <c r="BH449" s="87"/>
    </row>
    <row r="450" spans="1:60" hidden="1" x14ac:dyDescent="0.2">
      <c r="A450" s="94"/>
      <c r="B450" s="90"/>
      <c r="C450" s="91"/>
      <c r="D450" s="88"/>
      <c r="E450" s="87"/>
      <c r="F450" s="87"/>
      <c r="G450" s="87"/>
      <c r="H450" s="87"/>
      <c r="I450" s="87"/>
      <c r="J450" s="87"/>
      <c r="K450" s="87"/>
      <c r="L450" s="87"/>
      <c r="M450" s="87"/>
      <c r="N450" s="87"/>
      <c r="O450" s="87"/>
      <c r="P450" s="87"/>
      <c r="Q450" s="92"/>
      <c r="R450" s="89"/>
      <c r="S450" s="87"/>
      <c r="T450" s="88"/>
      <c r="U450" s="87"/>
      <c r="V450" s="87"/>
      <c r="W450" s="87"/>
      <c r="X450" s="87"/>
      <c r="Y450" s="87"/>
      <c r="Z450" s="88"/>
      <c r="AA450" s="88"/>
      <c r="AB450" s="88"/>
      <c r="AC450" s="88"/>
      <c r="AD450" s="87"/>
      <c r="AE450" s="93"/>
      <c r="AF450" s="89"/>
      <c r="AG450" s="87"/>
      <c r="AH450" s="87"/>
      <c r="AI450" s="87"/>
      <c r="AJ450" s="87"/>
      <c r="AK450" s="87"/>
      <c r="AL450" s="87"/>
      <c r="AM450" s="87"/>
      <c r="AN450" s="87"/>
      <c r="AO450" s="87"/>
      <c r="AP450" s="87"/>
      <c r="AQ450" s="87"/>
      <c r="AR450" s="87"/>
      <c r="AS450" s="87"/>
      <c r="AT450" s="87"/>
      <c r="AU450" s="87"/>
      <c r="AV450" s="87"/>
      <c r="AW450" s="87"/>
      <c r="AX450" s="87"/>
      <c r="AY450" s="87"/>
      <c r="AZ450" s="87"/>
      <c r="BA450" s="87"/>
      <c r="BB450" s="87"/>
      <c r="BC450" s="87"/>
      <c r="BD450" s="92"/>
      <c r="BE450" s="89"/>
      <c r="BF450" s="87"/>
      <c r="BG450" s="87"/>
      <c r="BH450" s="87"/>
    </row>
    <row r="451" spans="1:60" hidden="1" x14ac:dyDescent="0.2">
      <c r="A451" s="94"/>
      <c r="B451" s="90"/>
      <c r="C451" s="91"/>
      <c r="D451" s="88"/>
      <c r="E451" s="87"/>
      <c r="F451" s="87"/>
      <c r="G451" s="87"/>
      <c r="H451" s="87"/>
      <c r="I451" s="87"/>
      <c r="J451" s="87"/>
      <c r="K451" s="87"/>
      <c r="L451" s="87"/>
      <c r="M451" s="87"/>
      <c r="N451" s="87"/>
      <c r="O451" s="87"/>
      <c r="P451" s="87"/>
      <c r="Q451" s="92"/>
      <c r="R451" s="89"/>
      <c r="S451" s="87"/>
      <c r="T451" s="88"/>
      <c r="U451" s="87"/>
      <c r="V451" s="87"/>
      <c r="W451" s="87"/>
      <c r="X451" s="87"/>
      <c r="Y451" s="87"/>
      <c r="Z451" s="88"/>
      <c r="AA451" s="88"/>
      <c r="AB451" s="88"/>
      <c r="AC451" s="88"/>
      <c r="AD451" s="87"/>
      <c r="AE451" s="93"/>
      <c r="AF451" s="89"/>
      <c r="AG451" s="87"/>
      <c r="AH451" s="87"/>
      <c r="AI451" s="87"/>
      <c r="AJ451" s="87"/>
      <c r="AK451" s="87"/>
      <c r="AL451" s="87"/>
      <c r="AM451" s="87"/>
      <c r="AN451" s="87"/>
      <c r="AO451" s="87"/>
      <c r="AP451" s="87"/>
      <c r="AQ451" s="87"/>
      <c r="AR451" s="87"/>
      <c r="AS451" s="87"/>
      <c r="AT451" s="87"/>
      <c r="AU451" s="87"/>
      <c r="AV451" s="87"/>
      <c r="AW451" s="87"/>
      <c r="AX451" s="87"/>
      <c r="AY451" s="87"/>
      <c r="AZ451" s="87"/>
      <c r="BA451" s="87"/>
      <c r="BB451" s="87"/>
      <c r="BC451" s="87"/>
      <c r="BD451" s="92"/>
      <c r="BE451" s="89"/>
      <c r="BF451" s="87"/>
      <c r="BG451" s="87"/>
      <c r="BH451" s="87"/>
    </row>
    <row r="452" spans="1:60" hidden="1" x14ac:dyDescent="0.2">
      <c r="A452" s="94"/>
      <c r="B452" s="90"/>
      <c r="C452" s="91"/>
      <c r="D452" s="88"/>
      <c r="E452" s="87"/>
      <c r="F452" s="87"/>
      <c r="G452" s="87"/>
      <c r="H452" s="87"/>
      <c r="I452" s="87"/>
      <c r="J452" s="87"/>
      <c r="K452" s="87"/>
      <c r="L452" s="87"/>
      <c r="M452" s="87"/>
      <c r="N452" s="87"/>
      <c r="O452" s="87"/>
      <c r="P452" s="87"/>
      <c r="Q452" s="92"/>
      <c r="R452" s="89"/>
      <c r="S452" s="87"/>
      <c r="T452" s="88"/>
      <c r="U452" s="87"/>
      <c r="V452" s="87"/>
      <c r="W452" s="87"/>
      <c r="X452" s="87"/>
      <c r="Y452" s="87"/>
      <c r="Z452" s="88"/>
      <c r="AA452" s="88"/>
      <c r="AB452" s="88"/>
      <c r="AC452" s="88"/>
      <c r="AD452" s="87"/>
      <c r="AE452" s="93"/>
      <c r="AF452" s="89"/>
      <c r="AG452" s="87"/>
      <c r="AH452" s="87"/>
      <c r="AI452" s="87"/>
      <c r="AJ452" s="87"/>
      <c r="AK452" s="87"/>
      <c r="AL452" s="87"/>
      <c r="AM452" s="87"/>
      <c r="AN452" s="87"/>
      <c r="AO452" s="87"/>
      <c r="AP452" s="87"/>
      <c r="AQ452" s="87"/>
      <c r="AR452" s="87"/>
      <c r="AS452" s="87"/>
      <c r="AT452" s="87"/>
      <c r="AU452" s="87"/>
      <c r="AV452" s="87"/>
      <c r="AW452" s="87"/>
      <c r="AX452" s="87"/>
      <c r="AY452" s="87"/>
      <c r="AZ452" s="87"/>
      <c r="BA452" s="87"/>
      <c r="BB452" s="87"/>
      <c r="BC452" s="87"/>
      <c r="BD452" s="92"/>
      <c r="BE452" s="89"/>
      <c r="BF452" s="87"/>
      <c r="BG452" s="87"/>
      <c r="BH452" s="87"/>
    </row>
    <row r="453" spans="1:60" hidden="1" x14ac:dyDescent="0.2">
      <c r="A453" s="94"/>
      <c r="B453" s="90"/>
      <c r="C453" s="91"/>
      <c r="D453" s="88"/>
      <c r="E453" s="87"/>
      <c r="F453" s="87"/>
      <c r="G453" s="87"/>
      <c r="H453" s="87"/>
      <c r="I453" s="87"/>
      <c r="J453" s="87"/>
      <c r="K453" s="87"/>
      <c r="L453" s="87"/>
      <c r="M453" s="87"/>
      <c r="N453" s="87"/>
      <c r="O453" s="87"/>
      <c r="P453" s="87"/>
      <c r="Q453" s="92"/>
      <c r="R453" s="89"/>
      <c r="S453" s="87"/>
      <c r="T453" s="88"/>
      <c r="U453" s="87"/>
      <c r="V453" s="87"/>
      <c r="W453" s="87"/>
      <c r="X453" s="87"/>
      <c r="Y453" s="87"/>
      <c r="Z453" s="88"/>
      <c r="AA453" s="88"/>
      <c r="AB453" s="88"/>
      <c r="AC453" s="88"/>
      <c r="AD453" s="87"/>
      <c r="AE453" s="93"/>
      <c r="AF453" s="89"/>
      <c r="AG453" s="87"/>
      <c r="AH453" s="87"/>
      <c r="AI453" s="87"/>
      <c r="AJ453" s="87"/>
      <c r="AK453" s="87"/>
      <c r="AL453" s="87"/>
      <c r="AM453" s="87"/>
      <c r="AN453" s="87"/>
      <c r="AO453" s="87"/>
      <c r="AP453" s="87"/>
      <c r="AQ453" s="87"/>
      <c r="AR453" s="87"/>
      <c r="AS453" s="87"/>
      <c r="AT453" s="87"/>
      <c r="AU453" s="87"/>
      <c r="AV453" s="87"/>
      <c r="AW453" s="87"/>
      <c r="AX453" s="87"/>
      <c r="AY453" s="87"/>
      <c r="AZ453" s="87"/>
      <c r="BA453" s="87"/>
      <c r="BB453" s="87"/>
      <c r="BC453" s="87"/>
      <c r="BD453" s="92"/>
      <c r="BE453" s="89"/>
      <c r="BF453" s="87"/>
      <c r="BG453" s="87"/>
      <c r="BH453" s="87"/>
    </row>
    <row r="454" spans="1:60" hidden="1" x14ac:dyDescent="0.2">
      <c r="A454" s="94"/>
      <c r="B454" s="90"/>
      <c r="C454" s="91"/>
      <c r="D454" s="88"/>
      <c r="E454" s="87"/>
      <c r="F454" s="87"/>
      <c r="G454" s="87"/>
      <c r="H454" s="87"/>
      <c r="I454" s="87"/>
      <c r="J454" s="87"/>
      <c r="K454" s="87"/>
      <c r="L454" s="87"/>
      <c r="M454" s="87"/>
      <c r="N454" s="87"/>
      <c r="O454" s="87"/>
      <c r="P454" s="87"/>
      <c r="Q454" s="92"/>
      <c r="R454" s="89"/>
      <c r="S454" s="87"/>
      <c r="T454" s="88"/>
      <c r="U454" s="87"/>
      <c r="V454" s="87"/>
      <c r="W454" s="87"/>
      <c r="X454" s="87"/>
      <c r="Y454" s="87"/>
      <c r="Z454" s="88"/>
      <c r="AA454" s="88"/>
      <c r="AB454" s="88"/>
      <c r="AC454" s="88"/>
      <c r="AD454" s="87"/>
      <c r="AE454" s="93"/>
      <c r="AF454" s="89"/>
      <c r="AG454" s="87"/>
      <c r="AH454" s="87"/>
      <c r="AI454" s="87"/>
      <c r="AJ454" s="87"/>
      <c r="AK454" s="87"/>
      <c r="AL454" s="87"/>
      <c r="AM454" s="87"/>
      <c r="AN454" s="87"/>
      <c r="AO454" s="87"/>
      <c r="AP454" s="87"/>
      <c r="AQ454" s="87"/>
      <c r="AR454" s="87"/>
      <c r="AS454" s="87"/>
      <c r="AT454" s="87"/>
      <c r="AU454" s="87"/>
      <c r="AV454" s="87"/>
      <c r="AW454" s="87"/>
      <c r="AX454" s="87"/>
      <c r="AY454" s="87"/>
      <c r="AZ454" s="87"/>
      <c r="BA454" s="87"/>
      <c r="BB454" s="87"/>
      <c r="BC454" s="87"/>
      <c r="BD454" s="92"/>
      <c r="BE454" s="89"/>
      <c r="BF454" s="87"/>
      <c r="BG454" s="87"/>
      <c r="BH454" s="87"/>
    </row>
    <row r="455" spans="1:60" hidden="1" x14ac:dyDescent="0.2">
      <c r="A455" s="94"/>
      <c r="B455" s="90"/>
      <c r="C455" s="91"/>
      <c r="D455" s="88"/>
      <c r="E455" s="87"/>
      <c r="F455" s="87"/>
      <c r="G455" s="87"/>
      <c r="H455" s="87"/>
      <c r="I455" s="87"/>
      <c r="J455" s="87"/>
      <c r="K455" s="87"/>
      <c r="L455" s="87"/>
      <c r="M455" s="87"/>
      <c r="N455" s="87"/>
      <c r="O455" s="87"/>
      <c r="P455" s="87"/>
      <c r="Q455" s="92"/>
      <c r="R455" s="89"/>
      <c r="S455" s="87"/>
      <c r="T455" s="88"/>
      <c r="U455" s="87"/>
      <c r="V455" s="87"/>
      <c r="W455" s="87"/>
      <c r="X455" s="87"/>
      <c r="Y455" s="87"/>
      <c r="Z455" s="88"/>
      <c r="AA455" s="88"/>
      <c r="AB455" s="88"/>
      <c r="AC455" s="88"/>
      <c r="AD455" s="87"/>
      <c r="AE455" s="93"/>
      <c r="AF455" s="89"/>
      <c r="AG455" s="87"/>
      <c r="AH455" s="87"/>
      <c r="AI455" s="87"/>
      <c r="AJ455" s="87"/>
      <c r="AK455" s="87"/>
      <c r="AL455" s="87"/>
      <c r="AM455" s="87"/>
      <c r="AN455" s="87"/>
      <c r="AO455" s="87"/>
      <c r="AP455" s="87"/>
      <c r="AQ455" s="87"/>
      <c r="AR455" s="87"/>
      <c r="AS455" s="87"/>
      <c r="AT455" s="87"/>
      <c r="AU455" s="87"/>
      <c r="AV455" s="87"/>
      <c r="AW455" s="87"/>
      <c r="AX455" s="87"/>
      <c r="AY455" s="87"/>
      <c r="AZ455" s="87"/>
      <c r="BA455" s="87"/>
      <c r="BB455" s="87"/>
      <c r="BC455" s="87"/>
      <c r="BD455" s="92"/>
      <c r="BE455" s="89"/>
      <c r="BF455" s="87"/>
      <c r="BG455" s="87"/>
      <c r="BH455" s="87"/>
    </row>
    <row r="456" spans="1:60" hidden="1" x14ac:dyDescent="0.2">
      <c r="A456" s="94"/>
      <c r="B456" s="90"/>
      <c r="C456" s="91"/>
      <c r="D456" s="88"/>
      <c r="E456" s="87"/>
      <c r="F456" s="87"/>
      <c r="G456" s="87"/>
      <c r="H456" s="87"/>
      <c r="I456" s="87"/>
      <c r="J456" s="87"/>
      <c r="K456" s="87"/>
      <c r="L456" s="87"/>
      <c r="M456" s="87"/>
      <c r="N456" s="87"/>
      <c r="O456" s="87"/>
      <c r="P456" s="87"/>
      <c r="Q456" s="92"/>
      <c r="R456" s="89"/>
      <c r="S456" s="87"/>
      <c r="T456" s="88"/>
      <c r="U456" s="87"/>
      <c r="V456" s="87"/>
      <c r="W456" s="87"/>
      <c r="X456" s="87"/>
      <c r="Y456" s="87"/>
      <c r="Z456" s="88"/>
      <c r="AA456" s="88"/>
      <c r="AB456" s="88"/>
      <c r="AC456" s="88"/>
      <c r="AD456" s="87"/>
      <c r="AE456" s="93"/>
      <c r="AF456" s="89"/>
      <c r="AG456" s="87"/>
      <c r="AH456" s="87"/>
      <c r="AI456" s="87"/>
      <c r="AJ456" s="87"/>
      <c r="AK456" s="87"/>
      <c r="AL456" s="87"/>
      <c r="AM456" s="87"/>
      <c r="AN456" s="87"/>
      <c r="AO456" s="87"/>
      <c r="AP456" s="87"/>
      <c r="AQ456" s="87"/>
      <c r="AR456" s="87"/>
      <c r="AS456" s="87"/>
      <c r="AT456" s="87"/>
      <c r="AU456" s="87"/>
      <c r="AV456" s="87"/>
      <c r="AW456" s="87"/>
      <c r="AX456" s="87"/>
      <c r="AY456" s="87"/>
      <c r="AZ456" s="87"/>
      <c r="BA456" s="87"/>
      <c r="BB456" s="87"/>
      <c r="BC456" s="87"/>
      <c r="BD456" s="92"/>
      <c r="BE456" s="89"/>
      <c r="BF456" s="87"/>
      <c r="BG456" s="87"/>
      <c r="BH456" s="87"/>
    </row>
    <row r="457" spans="1:60" hidden="1" x14ac:dyDescent="0.2">
      <c r="A457" s="94"/>
      <c r="B457" s="90"/>
      <c r="C457" s="91"/>
      <c r="D457" s="88"/>
      <c r="E457" s="87"/>
      <c r="F457" s="87"/>
      <c r="G457" s="87"/>
      <c r="H457" s="87"/>
      <c r="I457" s="87"/>
      <c r="J457" s="87"/>
      <c r="K457" s="87"/>
      <c r="L457" s="87"/>
      <c r="M457" s="87"/>
      <c r="N457" s="87"/>
      <c r="O457" s="87"/>
      <c r="P457" s="87"/>
      <c r="Q457" s="92"/>
      <c r="R457" s="89"/>
      <c r="S457" s="87"/>
      <c r="T457" s="88"/>
      <c r="U457" s="87"/>
      <c r="V457" s="87"/>
      <c r="W457" s="87"/>
      <c r="X457" s="87"/>
      <c r="Y457" s="87"/>
      <c r="Z457" s="88"/>
      <c r="AA457" s="88"/>
      <c r="AB457" s="88"/>
      <c r="AC457" s="88"/>
      <c r="AD457" s="87"/>
      <c r="AE457" s="93"/>
      <c r="AF457" s="89"/>
      <c r="AG457" s="87"/>
      <c r="AH457" s="87"/>
      <c r="AI457" s="87"/>
      <c r="AJ457" s="87"/>
      <c r="AK457" s="87"/>
      <c r="AL457" s="87"/>
      <c r="AM457" s="87"/>
      <c r="AN457" s="87"/>
      <c r="AO457" s="87"/>
      <c r="AP457" s="87"/>
      <c r="AQ457" s="87"/>
      <c r="AR457" s="87"/>
      <c r="AS457" s="87"/>
      <c r="AT457" s="87"/>
      <c r="AU457" s="87"/>
      <c r="AV457" s="87"/>
      <c r="AW457" s="87"/>
      <c r="AX457" s="87"/>
      <c r="AY457" s="87"/>
      <c r="AZ457" s="87"/>
      <c r="BA457" s="87"/>
      <c r="BB457" s="87"/>
      <c r="BC457" s="87"/>
      <c r="BD457" s="92"/>
      <c r="BE457" s="89"/>
      <c r="BF457" s="87"/>
      <c r="BG457" s="87"/>
      <c r="BH457" s="87"/>
    </row>
    <row r="458" spans="1:60" hidden="1" x14ac:dyDescent="0.2">
      <c r="A458" s="94"/>
      <c r="B458" s="90"/>
      <c r="C458" s="91"/>
      <c r="D458" s="88"/>
      <c r="E458" s="87"/>
      <c r="F458" s="87"/>
      <c r="G458" s="87"/>
      <c r="H458" s="87"/>
      <c r="I458" s="87"/>
      <c r="J458" s="87"/>
      <c r="K458" s="87"/>
      <c r="L458" s="87"/>
      <c r="M458" s="87"/>
      <c r="N458" s="87"/>
      <c r="O458" s="87"/>
      <c r="P458" s="87"/>
      <c r="Q458" s="92"/>
      <c r="R458" s="89"/>
      <c r="S458" s="87"/>
      <c r="T458" s="88"/>
      <c r="U458" s="87"/>
      <c r="V458" s="87"/>
      <c r="W458" s="87"/>
      <c r="X458" s="87"/>
      <c r="Y458" s="87"/>
      <c r="Z458" s="88"/>
      <c r="AA458" s="88"/>
      <c r="AB458" s="88"/>
      <c r="AC458" s="88"/>
      <c r="AD458" s="87"/>
      <c r="AE458" s="93"/>
      <c r="AF458" s="89"/>
      <c r="AG458" s="87"/>
      <c r="AH458" s="87"/>
      <c r="AI458" s="87"/>
      <c r="AJ458" s="87"/>
      <c r="AK458" s="87"/>
      <c r="AL458" s="87"/>
      <c r="AM458" s="87"/>
      <c r="AN458" s="87"/>
      <c r="AO458" s="87"/>
      <c r="AP458" s="87"/>
      <c r="AQ458" s="87"/>
      <c r="AR458" s="87"/>
      <c r="AS458" s="87"/>
      <c r="AT458" s="87"/>
      <c r="AU458" s="87"/>
      <c r="AV458" s="87"/>
      <c r="AW458" s="87"/>
      <c r="AX458" s="87"/>
      <c r="AY458" s="87"/>
      <c r="AZ458" s="87"/>
      <c r="BA458" s="87"/>
      <c r="BB458" s="87"/>
      <c r="BC458" s="87"/>
      <c r="BD458" s="92"/>
      <c r="BE458" s="89"/>
      <c r="BF458" s="87"/>
      <c r="BG458" s="87"/>
      <c r="BH458" s="87"/>
    </row>
    <row r="459" spans="1:60" hidden="1" x14ac:dyDescent="0.2">
      <c r="A459" s="94"/>
      <c r="B459" s="90"/>
      <c r="C459" s="91"/>
      <c r="D459" s="88"/>
      <c r="E459" s="87"/>
      <c r="F459" s="87"/>
      <c r="G459" s="87"/>
      <c r="H459" s="87"/>
      <c r="I459" s="87"/>
      <c r="J459" s="87"/>
      <c r="K459" s="87"/>
      <c r="L459" s="87"/>
      <c r="M459" s="87"/>
      <c r="N459" s="87"/>
      <c r="O459" s="87"/>
      <c r="P459" s="87"/>
      <c r="Q459" s="92"/>
      <c r="R459" s="89"/>
      <c r="S459" s="87"/>
      <c r="T459" s="88"/>
      <c r="U459" s="87"/>
      <c r="V459" s="87"/>
      <c r="W459" s="87"/>
      <c r="X459" s="87"/>
      <c r="Y459" s="87"/>
      <c r="Z459" s="88"/>
      <c r="AA459" s="88"/>
      <c r="AB459" s="88"/>
      <c r="AC459" s="88"/>
      <c r="AD459" s="87"/>
      <c r="AE459" s="93"/>
      <c r="AF459" s="89"/>
      <c r="AG459" s="87"/>
      <c r="AH459" s="87"/>
      <c r="AI459" s="87"/>
      <c r="AJ459" s="87"/>
      <c r="AK459" s="87"/>
      <c r="AL459" s="87"/>
      <c r="AM459" s="87"/>
      <c r="AN459" s="87"/>
      <c r="AO459" s="87"/>
      <c r="AP459" s="87"/>
      <c r="AQ459" s="87"/>
      <c r="AR459" s="87"/>
      <c r="AS459" s="87"/>
      <c r="AT459" s="87"/>
      <c r="AU459" s="87"/>
      <c r="AV459" s="87"/>
      <c r="AW459" s="87"/>
      <c r="AX459" s="87"/>
      <c r="AY459" s="87"/>
      <c r="AZ459" s="87"/>
      <c r="BA459" s="87"/>
      <c r="BB459" s="87"/>
      <c r="BC459" s="87"/>
      <c r="BD459" s="92"/>
      <c r="BE459" s="89"/>
      <c r="BF459" s="87"/>
      <c r="BG459" s="87"/>
      <c r="BH459" s="87"/>
    </row>
    <row r="460" spans="1:60" hidden="1" x14ac:dyDescent="0.2">
      <c r="A460" s="94"/>
      <c r="B460" s="90"/>
      <c r="C460" s="91"/>
      <c r="D460" s="88"/>
      <c r="E460" s="87"/>
      <c r="F460" s="87"/>
      <c r="G460" s="87"/>
      <c r="H460" s="87"/>
      <c r="I460" s="87"/>
      <c r="J460" s="87"/>
      <c r="K460" s="87"/>
      <c r="L460" s="87"/>
      <c r="M460" s="87"/>
      <c r="N460" s="87"/>
      <c r="O460" s="87"/>
      <c r="P460" s="87"/>
      <c r="Q460" s="92"/>
      <c r="R460" s="89"/>
      <c r="S460" s="87"/>
      <c r="T460" s="88"/>
      <c r="U460" s="87"/>
      <c r="V460" s="87"/>
      <c r="W460" s="87"/>
      <c r="X460" s="87"/>
      <c r="Y460" s="87"/>
      <c r="Z460" s="88"/>
      <c r="AA460" s="88"/>
      <c r="AB460" s="88"/>
      <c r="AC460" s="88"/>
      <c r="AD460" s="87"/>
      <c r="AE460" s="93"/>
      <c r="AF460" s="89"/>
      <c r="AG460" s="87"/>
      <c r="AH460" s="87"/>
      <c r="AI460" s="87"/>
      <c r="AJ460" s="87"/>
      <c r="AK460" s="87"/>
      <c r="AL460" s="87"/>
      <c r="AM460" s="87"/>
      <c r="AN460" s="87"/>
      <c r="AO460" s="87"/>
      <c r="AP460" s="87"/>
      <c r="AQ460" s="87"/>
      <c r="AR460" s="87"/>
      <c r="AS460" s="87"/>
      <c r="AT460" s="87"/>
      <c r="AU460" s="87"/>
      <c r="AV460" s="87"/>
      <c r="AW460" s="87"/>
      <c r="AX460" s="87"/>
      <c r="AY460" s="87"/>
      <c r="AZ460" s="87"/>
      <c r="BA460" s="87"/>
      <c r="BB460" s="87"/>
      <c r="BC460" s="87"/>
      <c r="BD460" s="92"/>
      <c r="BE460" s="89"/>
      <c r="BF460" s="87"/>
      <c r="BG460" s="87"/>
      <c r="BH460" s="87"/>
    </row>
    <row r="461" spans="1:60" hidden="1" x14ac:dyDescent="0.2">
      <c r="A461" s="94"/>
      <c r="B461" s="90"/>
      <c r="C461" s="91"/>
      <c r="D461" s="88"/>
      <c r="E461" s="87"/>
      <c r="F461" s="87"/>
      <c r="G461" s="87"/>
      <c r="H461" s="87"/>
      <c r="I461" s="87"/>
      <c r="J461" s="87"/>
      <c r="K461" s="87"/>
      <c r="L461" s="87"/>
      <c r="M461" s="87"/>
      <c r="N461" s="87"/>
      <c r="O461" s="87"/>
      <c r="P461" s="87"/>
      <c r="Q461" s="92"/>
      <c r="R461" s="89"/>
      <c r="S461" s="87"/>
      <c r="T461" s="88"/>
      <c r="U461" s="87"/>
      <c r="V461" s="87"/>
      <c r="W461" s="87"/>
      <c r="X461" s="87"/>
      <c r="Y461" s="87"/>
      <c r="Z461" s="88"/>
      <c r="AA461" s="88"/>
      <c r="AB461" s="88"/>
      <c r="AC461" s="88"/>
      <c r="AD461" s="87"/>
      <c r="AE461" s="93"/>
      <c r="AF461" s="89"/>
      <c r="AG461" s="87"/>
      <c r="AH461" s="87"/>
      <c r="AI461" s="87"/>
      <c r="AJ461" s="87"/>
      <c r="AK461" s="87"/>
      <c r="AL461" s="87"/>
      <c r="AM461" s="87"/>
      <c r="AN461" s="87"/>
      <c r="AO461" s="87"/>
      <c r="AP461" s="87"/>
      <c r="AQ461" s="87"/>
      <c r="AR461" s="87"/>
      <c r="AS461" s="87"/>
      <c r="AT461" s="87"/>
      <c r="AU461" s="87"/>
      <c r="AV461" s="87"/>
      <c r="AW461" s="87"/>
      <c r="AX461" s="87"/>
      <c r="AY461" s="87"/>
      <c r="AZ461" s="87"/>
      <c r="BA461" s="87"/>
      <c r="BB461" s="87"/>
      <c r="BC461" s="87"/>
      <c r="BD461" s="92"/>
      <c r="BE461" s="89"/>
      <c r="BF461" s="87"/>
      <c r="BG461" s="87"/>
      <c r="BH461" s="87"/>
    </row>
    <row r="462" spans="1:60" hidden="1" x14ac:dyDescent="0.2">
      <c r="A462" s="94"/>
      <c r="B462" s="90"/>
      <c r="C462" s="91"/>
      <c r="D462" s="88"/>
      <c r="E462" s="87"/>
      <c r="F462" s="87"/>
      <c r="G462" s="87"/>
      <c r="H462" s="87"/>
      <c r="I462" s="87"/>
      <c r="J462" s="87"/>
      <c r="K462" s="87"/>
      <c r="L462" s="87"/>
      <c r="M462" s="87"/>
      <c r="N462" s="87"/>
      <c r="O462" s="87"/>
      <c r="P462" s="87"/>
      <c r="Q462" s="92"/>
      <c r="R462" s="89"/>
      <c r="S462" s="87"/>
      <c r="T462" s="88"/>
      <c r="U462" s="87"/>
      <c r="V462" s="87"/>
      <c r="W462" s="87"/>
      <c r="X462" s="87"/>
      <c r="Y462" s="87"/>
      <c r="Z462" s="88"/>
      <c r="AA462" s="88"/>
      <c r="AB462" s="88"/>
      <c r="AC462" s="88"/>
      <c r="AD462" s="87"/>
      <c r="AE462" s="93"/>
      <c r="AF462" s="89"/>
      <c r="AG462" s="87"/>
      <c r="AH462" s="87"/>
      <c r="AI462" s="87"/>
      <c r="AJ462" s="87"/>
      <c r="AK462" s="87"/>
      <c r="AL462" s="87"/>
      <c r="AM462" s="87"/>
      <c r="AN462" s="87"/>
      <c r="AO462" s="87"/>
      <c r="AP462" s="87"/>
      <c r="AQ462" s="87"/>
      <c r="AR462" s="87"/>
      <c r="AS462" s="87"/>
      <c r="AT462" s="87"/>
      <c r="AU462" s="87"/>
      <c r="AV462" s="87"/>
      <c r="AW462" s="87"/>
      <c r="AX462" s="87"/>
      <c r="AY462" s="87"/>
      <c r="AZ462" s="87"/>
      <c r="BA462" s="87"/>
      <c r="BB462" s="87"/>
      <c r="BC462" s="87"/>
      <c r="BD462" s="92"/>
      <c r="BE462" s="89"/>
      <c r="BF462" s="87"/>
      <c r="BG462" s="87"/>
      <c r="BH462" s="87"/>
    </row>
    <row r="463" spans="1:60" hidden="1" x14ac:dyDescent="0.2">
      <c r="A463" s="94"/>
      <c r="B463" s="90"/>
      <c r="C463" s="91"/>
      <c r="D463" s="88"/>
      <c r="E463" s="87"/>
      <c r="F463" s="87"/>
      <c r="G463" s="87"/>
      <c r="H463" s="87"/>
      <c r="I463" s="87"/>
      <c r="J463" s="87"/>
      <c r="K463" s="87"/>
      <c r="L463" s="87"/>
      <c r="M463" s="87"/>
      <c r="N463" s="87"/>
      <c r="O463" s="87"/>
      <c r="P463" s="87"/>
      <c r="Q463" s="92"/>
      <c r="R463" s="89"/>
      <c r="S463" s="87"/>
      <c r="T463" s="88"/>
      <c r="U463" s="87"/>
      <c r="V463" s="87"/>
      <c r="W463" s="87"/>
      <c r="X463" s="87"/>
      <c r="Y463" s="87"/>
      <c r="Z463" s="88"/>
      <c r="AA463" s="88"/>
      <c r="AB463" s="88"/>
      <c r="AC463" s="88"/>
      <c r="AD463" s="87"/>
      <c r="AE463" s="93"/>
      <c r="AF463" s="89"/>
      <c r="AG463" s="87"/>
      <c r="AH463" s="87"/>
      <c r="AI463" s="87"/>
      <c r="AJ463" s="87"/>
      <c r="AK463" s="87"/>
      <c r="AL463" s="87"/>
      <c r="AM463" s="87"/>
      <c r="AN463" s="87"/>
      <c r="AO463" s="87"/>
      <c r="AP463" s="87"/>
      <c r="AQ463" s="87"/>
      <c r="AR463" s="87"/>
      <c r="AS463" s="87"/>
      <c r="AT463" s="87"/>
      <c r="AU463" s="87"/>
      <c r="AV463" s="87"/>
      <c r="AW463" s="87"/>
      <c r="AX463" s="87"/>
      <c r="AY463" s="87"/>
      <c r="AZ463" s="87"/>
      <c r="BA463" s="87"/>
      <c r="BB463" s="87"/>
      <c r="BC463" s="87"/>
      <c r="BD463" s="92"/>
      <c r="BE463" s="89"/>
      <c r="BF463" s="87"/>
      <c r="BG463" s="87"/>
      <c r="BH463" s="87"/>
    </row>
    <row r="464" spans="1:60" hidden="1" x14ac:dyDescent="0.2">
      <c r="A464" s="94"/>
      <c r="B464" s="90"/>
      <c r="C464" s="91"/>
      <c r="D464" s="88"/>
      <c r="E464" s="87"/>
      <c r="F464" s="87"/>
      <c r="G464" s="87"/>
      <c r="H464" s="87"/>
      <c r="I464" s="87"/>
      <c r="J464" s="87"/>
      <c r="K464" s="87"/>
      <c r="L464" s="87"/>
      <c r="M464" s="87"/>
      <c r="N464" s="87"/>
      <c r="O464" s="87"/>
      <c r="P464" s="87"/>
      <c r="Q464" s="92"/>
      <c r="R464" s="89"/>
      <c r="S464" s="87"/>
      <c r="T464" s="88"/>
      <c r="U464" s="87"/>
      <c r="V464" s="87"/>
      <c r="W464" s="87"/>
      <c r="X464" s="87"/>
      <c r="Y464" s="87"/>
      <c r="Z464" s="88"/>
      <c r="AA464" s="88"/>
      <c r="AB464" s="88"/>
      <c r="AC464" s="88"/>
      <c r="AD464" s="87"/>
      <c r="AE464" s="93"/>
      <c r="AF464" s="89"/>
      <c r="AG464" s="87"/>
      <c r="AH464" s="87"/>
      <c r="AI464" s="87"/>
      <c r="AJ464" s="87"/>
      <c r="AK464" s="87"/>
      <c r="AL464" s="87"/>
      <c r="AM464" s="87"/>
      <c r="AN464" s="87"/>
      <c r="AO464" s="87"/>
      <c r="AP464" s="87"/>
      <c r="AQ464" s="87"/>
      <c r="AR464" s="87"/>
      <c r="AS464" s="87"/>
      <c r="AT464" s="87"/>
      <c r="AU464" s="87"/>
      <c r="AV464" s="87"/>
      <c r="AW464" s="87"/>
      <c r="AX464" s="87"/>
      <c r="AY464" s="87"/>
      <c r="AZ464" s="87"/>
      <c r="BA464" s="87"/>
      <c r="BB464" s="87"/>
      <c r="BC464" s="87"/>
      <c r="BD464" s="92"/>
      <c r="BE464" s="89"/>
      <c r="BF464" s="87"/>
      <c r="BG464" s="87"/>
      <c r="BH464" s="87"/>
    </row>
    <row r="465" spans="1:60" hidden="1" x14ac:dyDescent="0.2">
      <c r="A465" s="94"/>
      <c r="B465" s="90"/>
      <c r="C465" s="91"/>
      <c r="D465" s="88"/>
      <c r="E465" s="87"/>
      <c r="F465" s="87"/>
      <c r="G465" s="87"/>
      <c r="H465" s="87"/>
      <c r="I465" s="87"/>
      <c r="J465" s="87"/>
      <c r="K465" s="87"/>
      <c r="L465" s="87"/>
      <c r="M465" s="87"/>
      <c r="N465" s="87"/>
      <c r="O465" s="87"/>
      <c r="P465" s="87"/>
      <c r="Q465" s="92"/>
      <c r="R465" s="89"/>
      <c r="S465" s="87"/>
      <c r="T465" s="88"/>
      <c r="U465" s="87"/>
      <c r="V465" s="87"/>
      <c r="W465" s="87"/>
      <c r="X465" s="87"/>
      <c r="Y465" s="87"/>
      <c r="Z465" s="88"/>
      <c r="AA465" s="88"/>
      <c r="AB465" s="88"/>
      <c r="AC465" s="88"/>
      <c r="AD465" s="87"/>
      <c r="AE465" s="93"/>
      <c r="AF465" s="89"/>
      <c r="AG465" s="87"/>
      <c r="AH465" s="87"/>
      <c r="AI465" s="87"/>
      <c r="AJ465" s="87"/>
      <c r="AK465" s="87"/>
      <c r="AL465" s="87"/>
      <c r="AM465" s="87"/>
      <c r="AN465" s="87"/>
      <c r="AO465" s="87"/>
      <c r="AP465" s="87"/>
      <c r="AQ465" s="87"/>
      <c r="AR465" s="87"/>
      <c r="AS465" s="87"/>
      <c r="AT465" s="87"/>
      <c r="AU465" s="87"/>
      <c r="AV465" s="87"/>
      <c r="AW465" s="87"/>
      <c r="AX465" s="87"/>
      <c r="AY465" s="87"/>
      <c r="AZ465" s="87"/>
      <c r="BA465" s="87"/>
      <c r="BB465" s="87"/>
      <c r="BC465" s="87"/>
      <c r="BD465" s="92"/>
      <c r="BE465" s="89"/>
      <c r="BF465" s="87"/>
      <c r="BG465" s="87"/>
      <c r="BH465" s="87"/>
    </row>
    <row r="466" spans="1:60" hidden="1" x14ac:dyDescent="0.2">
      <c r="A466" s="94"/>
      <c r="B466" s="90"/>
      <c r="C466" s="91"/>
      <c r="D466" s="88"/>
      <c r="E466" s="87"/>
      <c r="F466" s="87"/>
      <c r="G466" s="87"/>
      <c r="H466" s="87"/>
      <c r="I466" s="87"/>
      <c r="J466" s="87"/>
      <c r="K466" s="87"/>
      <c r="L466" s="87"/>
      <c r="M466" s="87"/>
      <c r="N466" s="87"/>
      <c r="O466" s="87"/>
      <c r="P466" s="87"/>
      <c r="Q466" s="92"/>
      <c r="R466" s="89"/>
      <c r="S466" s="87"/>
      <c r="T466" s="88"/>
      <c r="U466" s="87"/>
      <c r="V466" s="87"/>
      <c r="W466" s="87"/>
      <c r="X466" s="87"/>
      <c r="Y466" s="87"/>
      <c r="Z466" s="88"/>
      <c r="AA466" s="88"/>
      <c r="AB466" s="88"/>
      <c r="AC466" s="88"/>
      <c r="AD466" s="87"/>
      <c r="AE466" s="93"/>
      <c r="AF466" s="89"/>
      <c r="AG466" s="87"/>
      <c r="AH466" s="87"/>
      <c r="AI466" s="87"/>
      <c r="AJ466" s="87"/>
      <c r="AK466" s="87"/>
      <c r="AL466" s="87"/>
      <c r="AM466" s="87"/>
      <c r="AN466" s="87"/>
      <c r="AO466" s="87"/>
      <c r="AP466" s="87"/>
      <c r="AQ466" s="87"/>
      <c r="AR466" s="87"/>
      <c r="AS466" s="87"/>
      <c r="AT466" s="87"/>
      <c r="AU466" s="87"/>
      <c r="AV466" s="87"/>
      <c r="AW466" s="87"/>
      <c r="AX466" s="87"/>
      <c r="AY466" s="87"/>
      <c r="AZ466" s="87"/>
      <c r="BA466" s="87"/>
      <c r="BB466" s="87"/>
      <c r="BC466" s="87"/>
      <c r="BD466" s="92"/>
      <c r="BE466" s="89"/>
      <c r="BF466" s="87"/>
      <c r="BG466" s="87"/>
      <c r="BH466" s="87"/>
    </row>
    <row r="467" spans="1:60" hidden="1" x14ac:dyDescent="0.2">
      <c r="A467" s="94"/>
      <c r="B467" s="90"/>
      <c r="C467" s="91"/>
      <c r="D467" s="88"/>
      <c r="E467" s="87"/>
      <c r="F467" s="87"/>
      <c r="G467" s="87"/>
      <c r="H467" s="87"/>
      <c r="I467" s="87"/>
      <c r="J467" s="87"/>
      <c r="K467" s="87"/>
      <c r="L467" s="87"/>
      <c r="M467" s="87"/>
      <c r="N467" s="87"/>
      <c r="O467" s="87"/>
      <c r="P467" s="87"/>
      <c r="Q467" s="92"/>
      <c r="R467" s="89"/>
      <c r="S467" s="87"/>
      <c r="T467" s="88"/>
      <c r="U467" s="87"/>
      <c r="V467" s="87"/>
      <c r="W467" s="87"/>
      <c r="X467" s="87"/>
      <c r="Y467" s="87"/>
      <c r="Z467" s="88"/>
      <c r="AA467" s="88"/>
      <c r="AB467" s="88"/>
      <c r="AC467" s="88"/>
      <c r="AD467" s="87"/>
      <c r="AE467" s="93"/>
      <c r="AF467" s="89"/>
      <c r="AG467" s="87"/>
      <c r="AH467" s="87"/>
      <c r="AI467" s="87"/>
      <c r="AJ467" s="87"/>
      <c r="AK467" s="87"/>
      <c r="AL467" s="87"/>
      <c r="AM467" s="87"/>
      <c r="AN467" s="87"/>
      <c r="AO467" s="87"/>
      <c r="AP467" s="87"/>
      <c r="AQ467" s="87"/>
      <c r="AR467" s="87"/>
      <c r="AS467" s="87"/>
      <c r="AT467" s="87"/>
      <c r="AU467" s="87"/>
      <c r="AV467" s="87"/>
      <c r="AW467" s="87"/>
      <c r="AX467" s="87"/>
      <c r="AY467" s="87"/>
      <c r="AZ467" s="87"/>
      <c r="BA467" s="87"/>
      <c r="BB467" s="87"/>
      <c r="BC467" s="87"/>
      <c r="BD467" s="92"/>
      <c r="BE467" s="89"/>
      <c r="BF467" s="87"/>
      <c r="BG467" s="87"/>
      <c r="BH467" s="87"/>
    </row>
    <row r="468" spans="1:60" hidden="1" x14ac:dyDescent="0.2">
      <c r="A468" s="94"/>
      <c r="B468" s="90"/>
      <c r="C468" s="91"/>
      <c r="D468" s="88"/>
      <c r="E468" s="87"/>
      <c r="F468" s="87"/>
      <c r="G468" s="87"/>
      <c r="H468" s="87"/>
      <c r="I468" s="87"/>
      <c r="J468" s="87"/>
      <c r="K468" s="87"/>
      <c r="L468" s="87"/>
      <c r="M468" s="87"/>
      <c r="N468" s="87"/>
      <c r="O468" s="87"/>
      <c r="P468" s="87"/>
      <c r="Q468" s="92"/>
      <c r="R468" s="89"/>
      <c r="S468" s="87"/>
      <c r="T468" s="88"/>
      <c r="U468" s="87"/>
      <c r="V468" s="87"/>
      <c r="W468" s="87"/>
      <c r="X468" s="87"/>
      <c r="Y468" s="87"/>
      <c r="Z468" s="88"/>
      <c r="AA468" s="88"/>
      <c r="AB468" s="88"/>
      <c r="AC468" s="88"/>
      <c r="AD468" s="87"/>
      <c r="AE468" s="93"/>
      <c r="AF468" s="89"/>
      <c r="AG468" s="87"/>
      <c r="AH468" s="87"/>
      <c r="AI468" s="87"/>
      <c r="AJ468" s="87"/>
      <c r="AK468" s="87"/>
      <c r="AL468" s="87"/>
      <c r="AM468" s="87"/>
      <c r="AN468" s="87"/>
      <c r="AO468" s="87"/>
      <c r="AP468" s="87"/>
      <c r="AQ468" s="87"/>
      <c r="AR468" s="87"/>
      <c r="AS468" s="87"/>
      <c r="AT468" s="87"/>
      <c r="AU468" s="87"/>
      <c r="AV468" s="87"/>
      <c r="AW468" s="87"/>
      <c r="AX468" s="87"/>
      <c r="AY468" s="87"/>
      <c r="AZ468" s="87"/>
      <c r="BA468" s="87"/>
      <c r="BB468" s="87"/>
      <c r="BC468" s="87"/>
      <c r="BD468" s="92"/>
      <c r="BE468" s="89"/>
      <c r="BF468" s="87"/>
      <c r="BG468" s="87"/>
      <c r="BH468" s="87"/>
    </row>
    <row r="469" spans="1:60" hidden="1" x14ac:dyDescent="0.2">
      <c r="A469" s="94"/>
      <c r="B469" s="90"/>
      <c r="C469" s="91"/>
      <c r="D469" s="88"/>
      <c r="E469" s="87"/>
      <c r="F469" s="87"/>
      <c r="G469" s="87"/>
      <c r="H469" s="87"/>
      <c r="I469" s="87"/>
      <c r="J469" s="87"/>
      <c r="K469" s="87"/>
      <c r="L469" s="87"/>
      <c r="M469" s="87"/>
      <c r="N469" s="87"/>
      <c r="O469" s="87"/>
      <c r="P469" s="87"/>
      <c r="Q469" s="92"/>
      <c r="R469" s="89"/>
      <c r="S469" s="87"/>
      <c r="T469" s="88"/>
      <c r="U469" s="87"/>
      <c r="V469" s="87"/>
      <c r="W469" s="87"/>
      <c r="X469" s="87"/>
      <c r="Y469" s="87"/>
      <c r="Z469" s="88"/>
      <c r="AA469" s="88"/>
      <c r="AB469" s="88"/>
      <c r="AC469" s="88"/>
      <c r="AD469" s="87"/>
      <c r="AE469" s="93"/>
      <c r="AF469" s="89"/>
      <c r="AG469" s="87"/>
      <c r="AH469" s="87"/>
      <c r="AI469" s="87"/>
      <c r="AJ469" s="87"/>
      <c r="AK469" s="87"/>
      <c r="AL469" s="87"/>
      <c r="AM469" s="87"/>
      <c r="AN469" s="87"/>
      <c r="AO469" s="87"/>
      <c r="AP469" s="87"/>
      <c r="AQ469" s="87"/>
      <c r="AR469" s="87"/>
      <c r="AS469" s="87"/>
      <c r="AT469" s="87"/>
      <c r="AU469" s="87"/>
      <c r="AV469" s="87"/>
      <c r="AW469" s="87"/>
      <c r="AX469" s="87"/>
      <c r="AY469" s="87"/>
      <c r="AZ469" s="87"/>
      <c r="BA469" s="87"/>
      <c r="BB469" s="87"/>
      <c r="BC469" s="87"/>
      <c r="BD469" s="92"/>
      <c r="BE469" s="89"/>
      <c r="BF469" s="87"/>
      <c r="BG469" s="87"/>
      <c r="BH469" s="87"/>
    </row>
    <row r="470" spans="1:60" hidden="1" x14ac:dyDescent="0.2">
      <c r="A470" s="94"/>
      <c r="B470" s="90"/>
      <c r="C470" s="91"/>
      <c r="D470" s="88"/>
      <c r="E470" s="87"/>
      <c r="F470" s="87"/>
      <c r="G470" s="87"/>
      <c r="H470" s="87"/>
      <c r="I470" s="87"/>
      <c r="J470" s="87"/>
      <c r="K470" s="87"/>
      <c r="L470" s="87"/>
      <c r="M470" s="87"/>
      <c r="N470" s="87"/>
      <c r="O470" s="87"/>
      <c r="P470" s="87"/>
      <c r="Q470" s="92"/>
      <c r="R470" s="89"/>
      <c r="S470" s="87"/>
      <c r="T470" s="88"/>
      <c r="U470" s="87"/>
      <c r="V470" s="87"/>
      <c r="W470" s="87"/>
      <c r="X470" s="87"/>
      <c r="Y470" s="87"/>
      <c r="Z470" s="88"/>
      <c r="AA470" s="88"/>
      <c r="AB470" s="88"/>
      <c r="AC470" s="88"/>
      <c r="AD470" s="87"/>
      <c r="AE470" s="93"/>
      <c r="AF470" s="89"/>
      <c r="AG470" s="87"/>
      <c r="AH470" s="87"/>
      <c r="AI470" s="87"/>
      <c r="AJ470" s="87"/>
      <c r="AK470" s="87"/>
      <c r="AL470" s="87"/>
      <c r="AM470" s="87"/>
      <c r="AN470" s="87"/>
      <c r="AO470" s="87"/>
      <c r="AP470" s="87"/>
      <c r="AQ470" s="87"/>
      <c r="AR470" s="87"/>
      <c r="AS470" s="87"/>
      <c r="AT470" s="87"/>
      <c r="AU470" s="87"/>
      <c r="AV470" s="87"/>
      <c r="AW470" s="87"/>
      <c r="AX470" s="87"/>
      <c r="AY470" s="87"/>
      <c r="AZ470" s="87"/>
      <c r="BA470" s="87"/>
      <c r="BB470" s="87"/>
      <c r="BC470" s="87"/>
      <c r="BD470" s="92"/>
      <c r="BE470" s="89"/>
      <c r="BF470" s="87"/>
      <c r="BG470" s="87"/>
      <c r="BH470" s="87"/>
    </row>
    <row r="471" spans="1:60" hidden="1" x14ac:dyDescent="0.2">
      <c r="A471" s="94"/>
      <c r="B471" s="90"/>
      <c r="C471" s="91"/>
      <c r="D471" s="88"/>
      <c r="E471" s="87"/>
      <c r="F471" s="87"/>
      <c r="G471" s="87"/>
      <c r="H471" s="87"/>
      <c r="I471" s="87"/>
      <c r="J471" s="87"/>
      <c r="K471" s="87"/>
      <c r="L471" s="87"/>
      <c r="M471" s="87"/>
      <c r="N471" s="87"/>
      <c r="O471" s="87"/>
      <c r="P471" s="87"/>
      <c r="Q471" s="92"/>
      <c r="R471" s="89"/>
      <c r="S471" s="87"/>
      <c r="T471" s="88"/>
      <c r="U471" s="87"/>
      <c r="V471" s="87"/>
      <c r="W471" s="87"/>
      <c r="X471" s="87"/>
      <c r="Y471" s="87"/>
      <c r="Z471" s="88"/>
      <c r="AA471" s="88"/>
      <c r="AB471" s="88"/>
      <c r="AC471" s="88"/>
      <c r="AD471" s="87"/>
      <c r="AE471" s="93"/>
      <c r="AF471" s="89"/>
      <c r="AG471" s="87"/>
      <c r="AH471" s="87"/>
      <c r="AI471" s="87"/>
      <c r="AJ471" s="87"/>
      <c r="AK471" s="87"/>
      <c r="AL471" s="87"/>
      <c r="AM471" s="87"/>
      <c r="AN471" s="87"/>
      <c r="AO471" s="87"/>
      <c r="AP471" s="87"/>
      <c r="AQ471" s="87"/>
      <c r="AR471" s="87"/>
      <c r="AS471" s="87"/>
      <c r="AT471" s="87"/>
      <c r="AU471" s="87"/>
      <c r="AV471" s="87"/>
      <c r="AW471" s="87"/>
      <c r="AX471" s="87"/>
      <c r="AY471" s="87"/>
      <c r="AZ471" s="87"/>
      <c r="BA471" s="87"/>
      <c r="BB471" s="87"/>
      <c r="BC471" s="87"/>
      <c r="BD471" s="92"/>
      <c r="BE471" s="89"/>
      <c r="BF471" s="87"/>
      <c r="BG471" s="87"/>
      <c r="BH471" s="87"/>
    </row>
    <row r="472" spans="1:60" hidden="1" x14ac:dyDescent="0.2">
      <c r="A472" s="94"/>
      <c r="B472" s="90"/>
      <c r="C472" s="91"/>
      <c r="D472" s="88"/>
      <c r="E472" s="87"/>
      <c r="F472" s="87"/>
      <c r="G472" s="87"/>
      <c r="H472" s="87"/>
      <c r="I472" s="87"/>
      <c r="J472" s="87"/>
      <c r="K472" s="87"/>
      <c r="L472" s="87"/>
      <c r="M472" s="87"/>
      <c r="N472" s="87"/>
      <c r="O472" s="87"/>
      <c r="P472" s="87"/>
      <c r="Q472" s="92"/>
      <c r="R472" s="89"/>
      <c r="S472" s="87"/>
      <c r="T472" s="88"/>
      <c r="U472" s="87"/>
      <c r="V472" s="87"/>
      <c r="W472" s="87"/>
      <c r="X472" s="87"/>
      <c r="Y472" s="87"/>
      <c r="Z472" s="88"/>
      <c r="AA472" s="88"/>
      <c r="AB472" s="88"/>
      <c r="AC472" s="88"/>
      <c r="AD472" s="87"/>
      <c r="AE472" s="93"/>
      <c r="AF472" s="89"/>
      <c r="AG472" s="87"/>
      <c r="AH472" s="87"/>
      <c r="AI472" s="87"/>
      <c r="AJ472" s="87"/>
      <c r="AK472" s="87"/>
      <c r="AL472" s="87"/>
      <c r="AM472" s="87"/>
      <c r="AN472" s="87"/>
      <c r="AO472" s="87"/>
      <c r="AP472" s="87"/>
      <c r="AQ472" s="87"/>
      <c r="AR472" s="87"/>
      <c r="AS472" s="87"/>
      <c r="AT472" s="87"/>
      <c r="AU472" s="87"/>
      <c r="AV472" s="87"/>
      <c r="AW472" s="87"/>
      <c r="AX472" s="87"/>
      <c r="AY472" s="87"/>
      <c r="AZ472" s="87"/>
      <c r="BA472" s="87"/>
      <c r="BB472" s="87"/>
      <c r="BC472" s="87"/>
      <c r="BD472" s="92"/>
      <c r="BE472" s="89"/>
      <c r="BF472" s="87"/>
      <c r="BG472" s="87"/>
      <c r="BH472" s="87"/>
    </row>
    <row r="473" spans="1:60" hidden="1" x14ac:dyDescent="0.2">
      <c r="A473" s="94"/>
      <c r="B473" s="90"/>
      <c r="C473" s="91"/>
      <c r="D473" s="88"/>
      <c r="E473" s="87"/>
      <c r="F473" s="87"/>
      <c r="G473" s="87"/>
      <c r="H473" s="87"/>
      <c r="I473" s="87"/>
      <c r="J473" s="87"/>
      <c r="K473" s="87"/>
      <c r="L473" s="87"/>
      <c r="M473" s="87"/>
      <c r="N473" s="87"/>
      <c r="O473" s="87"/>
      <c r="P473" s="87"/>
      <c r="Q473" s="92"/>
      <c r="R473" s="89"/>
      <c r="S473" s="87"/>
      <c r="T473" s="88"/>
      <c r="U473" s="87"/>
      <c r="V473" s="87"/>
      <c r="W473" s="87"/>
      <c r="X473" s="87"/>
      <c r="Y473" s="87"/>
      <c r="Z473" s="88"/>
      <c r="AA473" s="88"/>
      <c r="AB473" s="88"/>
      <c r="AC473" s="88"/>
      <c r="AD473" s="87"/>
      <c r="AE473" s="93"/>
      <c r="AF473" s="89"/>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92"/>
      <c r="BE473" s="89"/>
      <c r="BF473" s="87"/>
      <c r="BG473" s="87"/>
      <c r="BH473" s="87"/>
    </row>
    <row r="474" spans="1:60" hidden="1" x14ac:dyDescent="0.2">
      <c r="A474" s="94"/>
      <c r="B474" s="90"/>
      <c r="C474" s="91"/>
      <c r="D474" s="88"/>
      <c r="E474" s="87"/>
      <c r="F474" s="87"/>
      <c r="G474" s="87"/>
      <c r="H474" s="87"/>
      <c r="I474" s="87"/>
      <c r="J474" s="87"/>
      <c r="K474" s="87"/>
      <c r="L474" s="87"/>
      <c r="M474" s="87"/>
      <c r="N474" s="87"/>
      <c r="O474" s="87"/>
      <c r="P474" s="87"/>
      <c r="Q474" s="92"/>
      <c r="R474" s="89"/>
      <c r="S474" s="87"/>
      <c r="T474" s="88"/>
      <c r="U474" s="87"/>
      <c r="V474" s="87"/>
      <c r="W474" s="87"/>
      <c r="X474" s="87"/>
      <c r="Y474" s="87"/>
      <c r="Z474" s="88"/>
      <c r="AA474" s="88"/>
      <c r="AB474" s="88"/>
      <c r="AC474" s="88"/>
      <c r="AD474" s="87"/>
      <c r="AE474" s="93"/>
      <c r="AF474" s="89"/>
      <c r="AG474" s="87"/>
      <c r="AH474" s="87"/>
      <c r="AI474" s="87"/>
      <c r="AJ474" s="87"/>
      <c r="AK474" s="87"/>
      <c r="AL474" s="87"/>
      <c r="AM474" s="87"/>
      <c r="AN474" s="87"/>
      <c r="AO474" s="87"/>
      <c r="AP474" s="87"/>
      <c r="AQ474" s="87"/>
      <c r="AR474" s="87"/>
      <c r="AS474" s="87"/>
      <c r="AT474" s="87"/>
      <c r="AU474" s="87"/>
      <c r="AV474" s="87"/>
      <c r="AW474" s="87"/>
      <c r="AX474" s="87"/>
      <c r="AY474" s="87"/>
      <c r="AZ474" s="87"/>
      <c r="BA474" s="87"/>
      <c r="BB474" s="87"/>
      <c r="BC474" s="87"/>
      <c r="BD474" s="92"/>
      <c r="BE474" s="89"/>
      <c r="BF474" s="87"/>
      <c r="BG474" s="87"/>
      <c r="BH474" s="87"/>
    </row>
    <row r="475" spans="1:60" hidden="1" x14ac:dyDescent="0.2">
      <c r="A475" s="94"/>
      <c r="B475" s="90"/>
      <c r="C475" s="91"/>
      <c r="D475" s="88"/>
      <c r="E475" s="87"/>
      <c r="F475" s="87"/>
      <c r="G475" s="87"/>
      <c r="H475" s="87"/>
      <c r="I475" s="87"/>
      <c r="J475" s="87"/>
      <c r="K475" s="87"/>
      <c r="L475" s="87"/>
      <c r="M475" s="87"/>
      <c r="N475" s="87"/>
      <c r="O475" s="87"/>
      <c r="P475" s="87"/>
      <c r="Q475" s="92"/>
      <c r="R475" s="89"/>
      <c r="S475" s="87"/>
      <c r="T475" s="88"/>
      <c r="U475" s="87"/>
      <c r="V475" s="87"/>
      <c r="W475" s="87"/>
      <c r="X475" s="87"/>
      <c r="Y475" s="87"/>
      <c r="Z475" s="88"/>
      <c r="AA475" s="88"/>
      <c r="AB475" s="88"/>
      <c r="AC475" s="88"/>
      <c r="AD475" s="87"/>
      <c r="AE475" s="93"/>
      <c r="AF475" s="89"/>
      <c r="AG475" s="87"/>
      <c r="AH475" s="87"/>
      <c r="AI475" s="87"/>
      <c r="AJ475" s="87"/>
      <c r="AK475" s="87"/>
      <c r="AL475" s="87"/>
      <c r="AM475" s="87"/>
      <c r="AN475" s="87"/>
      <c r="AO475" s="87"/>
      <c r="AP475" s="87"/>
      <c r="AQ475" s="87"/>
      <c r="AR475" s="87"/>
      <c r="AS475" s="87"/>
      <c r="AT475" s="87"/>
      <c r="AU475" s="87"/>
      <c r="AV475" s="87"/>
      <c r="AW475" s="87"/>
      <c r="AX475" s="87"/>
      <c r="AY475" s="87"/>
      <c r="AZ475" s="87"/>
      <c r="BA475" s="87"/>
      <c r="BB475" s="87"/>
      <c r="BC475" s="87"/>
      <c r="BD475" s="92"/>
      <c r="BE475" s="89"/>
      <c r="BF475" s="87"/>
      <c r="BG475" s="87"/>
      <c r="BH475" s="87"/>
    </row>
    <row r="476" spans="1:60" hidden="1" x14ac:dyDescent="0.2">
      <c r="A476" s="94"/>
      <c r="B476" s="90"/>
      <c r="C476" s="91"/>
      <c r="D476" s="88"/>
      <c r="E476" s="87"/>
      <c r="F476" s="87"/>
      <c r="G476" s="87"/>
      <c r="H476" s="87"/>
      <c r="I476" s="87"/>
      <c r="J476" s="87"/>
      <c r="K476" s="87"/>
      <c r="L476" s="87"/>
      <c r="M476" s="87"/>
      <c r="N476" s="87"/>
      <c r="O476" s="87"/>
      <c r="P476" s="87"/>
      <c r="Q476" s="92"/>
      <c r="R476" s="89"/>
      <c r="S476" s="87"/>
      <c r="T476" s="88"/>
      <c r="U476" s="87"/>
      <c r="V476" s="87"/>
      <c r="W476" s="87"/>
      <c r="X476" s="87"/>
      <c r="Y476" s="87"/>
      <c r="Z476" s="88"/>
      <c r="AA476" s="88"/>
      <c r="AB476" s="88"/>
      <c r="AC476" s="88"/>
      <c r="AD476" s="87"/>
      <c r="AE476" s="93"/>
      <c r="AF476" s="89"/>
      <c r="AG476" s="87"/>
      <c r="AH476" s="87"/>
      <c r="AI476" s="87"/>
      <c r="AJ476" s="87"/>
      <c r="AK476" s="87"/>
      <c r="AL476" s="87"/>
      <c r="AM476" s="87"/>
      <c r="AN476" s="87"/>
      <c r="AO476" s="87"/>
      <c r="AP476" s="87"/>
      <c r="AQ476" s="87"/>
      <c r="AR476" s="87"/>
      <c r="AS476" s="87"/>
      <c r="AT476" s="87"/>
      <c r="AU476" s="87"/>
      <c r="AV476" s="87"/>
      <c r="AW476" s="87"/>
      <c r="AX476" s="87"/>
      <c r="AY476" s="87"/>
      <c r="AZ476" s="87"/>
      <c r="BA476" s="87"/>
      <c r="BB476" s="87"/>
      <c r="BC476" s="87"/>
      <c r="BD476" s="92"/>
      <c r="BE476" s="89"/>
      <c r="BF476" s="87"/>
      <c r="BG476" s="87"/>
      <c r="BH476" s="87"/>
    </row>
    <row r="477" spans="1:60" hidden="1" x14ac:dyDescent="0.2">
      <c r="A477" s="94"/>
      <c r="B477" s="90"/>
      <c r="C477" s="91"/>
      <c r="D477" s="88"/>
      <c r="E477" s="87"/>
      <c r="F477" s="87"/>
      <c r="G477" s="87"/>
      <c r="H477" s="87"/>
      <c r="I477" s="87"/>
      <c r="J477" s="87"/>
      <c r="K477" s="87"/>
      <c r="L477" s="87"/>
      <c r="M477" s="87"/>
      <c r="N477" s="87"/>
      <c r="O477" s="87"/>
      <c r="P477" s="87"/>
      <c r="Q477" s="92"/>
      <c r="R477" s="89"/>
      <c r="S477" s="87"/>
      <c r="T477" s="88"/>
      <c r="U477" s="87"/>
      <c r="V477" s="87"/>
      <c r="W477" s="87"/>
      <c r="X477" s="87"/>
      <c r="Y477" s="87"/>
      <c r="Z477" s="88"/>
      <c r="AA477" s="88"/>
      <c r="AB477" s="88"/>
      <c r="AC477" s="88"/>
      <c r="AD477" s="87"/>
      <c r="AE477" s="93"/>
      <c r="AF477" s="89"/>
      <c r="AG477" s="87"/>
      <c r="AH477" s="87"/>
      <c r="AI477" s="87"/>
      <c r="AJ477" s="87"/>
      <c r="AK477" s="87"/>
      <c r="AL477" s="87"/>
      <c r="AM477" s="87"/>
      <c r="AN477" s="87"/>
      <c r="AO477" s="87"/>
      <c r="AP477" s="87"/>
      <c r="AQ477" s="87"/>
      <c r="AR477" s="87"/>
      <c r="AS477" s="87"/>
      <c r="AT477" s="87"/>
      <c r="AU477" s="87"/>
      <c r="AV477" s="87"/>
      <c r="AW477" s="87"/>
      <c r="AX477" s="87"/>
      <c r="AY477" s="87"/>
      <c r="AZ477" s="87"/>
      <c r="BA477" s="87"/>
      <c r="BB477" s="87"/>
      <c r="BC477" s="87"/>
      <c r="BD477" s="92"/>
      <c r="BE477" s="89"/>
      <c r="BF477" s="87"/>
      <c r="BG477" s="87"/>
      <c r="BH477" s="87"/>
    </row>
    <row r="478" spans="1:60" hidden="1" x14ac:dyDescent="0.2">
      <c r="A478" s="94"/>
      <c r="B478" s="90"/>
      <c r="C478" s="91"/>
      <c r="D478" s="88"/>
      <c r="E478" s="87"/>
      <c r="F478" s="87"/>
      <c r="G478" s="87"/>
      <c r="H478" s="87"/>
      <c r="I478" s="87"/>
      <c r="J478" s="87"/>
      <c r="K478" s="87"/>
      <c r="L478" s="87"/>
      <c r="M478" s="87"/>
      <c r="N478" s="87"/>
      <c r="O478" s="87"/>
      <c r="P478" s="87"/>
      <c r="Q478" s="92"/>
      <c r="R478" s="89"/>
      <c r="S478" s="87"/>
      <c r="T478" s="88"/>
      <c r="U478" s="87"/>
      <c r="V478" s="87"/>
      <c r="W478" s="87"/>
      <c r="X478" s="87"/>
      <c r="Y478" s="87"/>
      <c r="Z478" s="88"/>
      <c r="AA478" s="88"/>
      <c r="AB478" s="88"/>
      <c r="AC478" s="88"/>
      <c r="AD478" s="87"/>
      <c r="AE478" s="93"/>
      <c r="AF478" s="89"/>
      <c r="AG478" s="87"/>
      <c r="AH478" s="87"/>
      <c r="AI478" s="87"/>
      <c r="AJ478" s="87"/>
      <c r="AK478" s="87"/>
      <c r="AL478" s="87"/>
      <c r="AM478" s="87"/>
      <c r="AN478" s="87"/>
      <c r="AO478" s="87"/>
      <c r="AP478" s="87"/>
      <c r="AQ478" s="87"/>
      <c r="AR478" s="87"/>
      <c r="AS478" s="87"/>
      <c r="AT478" s="87"/>
      <c r="AU478" s="87"/>
      <c r="AV478" s="87"/>
      <c r="AW478" s="87"/>
      <c r="AX478" s="87"/>
      <c r="AY478" s="87"/>
      <c r="AZ478" s="87"/>
      <c r="BA478" s="87"/>
      <c r="BB478" s="87"/>
      <c r="BC478" s="87"/>
      <c r="BD478" s="92"/>
      <c r="BE478" s="89"/>
      <c r="BF478" s="87"/>
      <c r="BG478" s="87"/>
      <c r="BH478" s="87"/>
    </row>
    <row r="479" spans="1:60" hidden="1" x14ac:dyDescent="0.2">
      <c r="A479" s="94"/>
      <c r="B479" s="90"/>
      <c r="C479" s="91"/>
      <c r="D479" s="88"/>
      <c r="E479" s="87"/>
      <c r="F479" s="87"/>
      <c r="G479" s="87"/>
      <c r="H479" s="87"/>
      <c r="I479" s="87"/>
      <c r="J479" s="87"/>
      <c r="K479" s="87"/>
      <c r="L479" s="87"/>
      <c r="M479" s="87"/>
      <c r="N479" s="87"/>
      <c r="O479" s="87"/>
      <c r="P479" s="87"/>
      <c r="Q479" s="92"/>
      <c r="R479" s="89"/>
      <c r="S479" s="87"/>
      <c r="T479" s="88"/>
      <c r="U479" s="87"/>
      <c r="V479" s="87"/>
      <c r="W479" s="87"/>
      <c r="X479" s="87"/>
      <c r="Y479" s="87"/>
      <c r="Z479" s="88"/>
      <c r="AA479" s="88"/>
      <c r="AB479" s="88"/>
      <c r="AC479" s="88"/>
      <c r="AD479" s="87"/>
      <c r="AE479" s="93"/>
      <c r="AF479" s="89"/>
      <c r="AG479" s="87"/>
      <c r="AH479" s="87"/>
      <c r="AI479" s="87"/>
      <c r="AJ479" s="87"/>
      <c r="AK479" s="87"/>
      <c r="AL479" s="87"/>
      <c r="AM479" s="87"/>
      <c r="AN479" s="87"/>
      <c r="AO479" s="87"/>
      <c r="AP479" s="87"/>
      <c r="AQ479" s="87"/>
      <c r="AR479" s="87"/>
      <c r="AS479" s="87"/>
      <c r="AT479" s="87"/>
      <c r="AU479" s="87"/>
      <c r="AV479" s="87"/>
      <c r="AW479" s="87"/>
      <c r="AX479" s="87"/>
      <c r="AY479" s="87"/>
      <c r="AZ479" s="87"/>
      <c r="BA479" s="87"/>
      <c r="BB479" s="87"/>
      <c r="BC479" s="87"/>
      <c r="BD479" s="92"/>
      <c r="BE479" s="89"/>
      <c r="BF479" s="87"/>
      <c r="BG479" s="87"/>
      <c r="BH479" s="87"/>
    </row>
    <row r="480" spans="1:60" hidden="1" x14ac:dyDescent="0.2">
      <c r="A480" s="94"/>
      <c r="B480" s="90"/>
      <c r="C480" s="91"/>
      <c r="D480" s="88"/>
      <c r="E480" s="87"/>
      <c r="F480" s="87"/>
      <c r="G480" s="87"/>
      <c r="H480" s="87"/>
      <c r="I480" s="87"/>
      <c r="J480" s="87"/>
      <c r="K480" s="87"/>
      <c r="L480" s="87"/>
      <c r="M480" s="87"/>
      <c r="N480" s="87"/>
      <c r="O480" s="87"/>
      <c r="P480" s="87"/>
      <c r="Q480" s="92"/>
      <c r="R480" s="89"/>
      <c r="S480" s="87"/>
      <c r="T480" s="88"/>
      <c r="U480" s="87"/>
      <c r="V480" s="87"/>
      <c r="W480" s="87"/>
      <c r="X480" s="87"/>
      <c r="Y480" s="87"/>
      <c r="Z480" s="88"/>
      <c r="AA480" s="88"/>
      <c r="AB480" s="88"/>
      <c r="AC480" s="88"/>
      <c r="AD480" s="87"/>
      <c r="AE480" s="93"/>
      <c r="AF480" s="89"/>
      <c r="AG480" s="87"/>
      <c r="AH480" s="87"/>
      <c r="AI480" s="87"/>
      <c r="AJ480" s="87"/>
      <c r="AK480" s="87"/>
      <c r="AL480" s="87"/>
      <c r="AM480" s="87"/>
      <c r="AN480" s="87"/>
      <c r="AO480" s="87"/>
      <c r="AP480" s="87"/>
      <c r="AQ480" s="87"/>
      <c r="AR480" s="87"/>
      <c r="AS480" s="87"/>
      <c r="AT480" s="87"/>
      <c r="AU480" s="87"/>
      <c r="AV480" s="87"/>
      <c r="AW480" s="87"/>
      <c r="AX480" s="87"/>
      <c r="AY480" s="87"/>
      <c r="AZ480" s="87"/>
      <c r="BA480" s="87"/>
      <c r="BB480" s="87"/>
      <c r="BC480" s="87"/>
      <c r="BD480" s="92"/>
      <c r="BE480" s="89"/>
      <c r="BF480" s="87"/>
      <c r="BG480" s="87"/>
      <c r="BH480" s="87"/>
    </row>
    <row r="481" spans="1:60" hidden="1" x14ac:dyDescent="0.2">
      <c r="A481" s="94"/>
      <c r="B481" s="90"/>
      <c r="C481" s="91"/>
      <c r="D481" s="88"/>
      <c r="E481" s="87"/>
      <c r="F481" s="87"/>
      <c r="G481" s="87"/>
      <c r="H481" s="87"/>
      <c r="I481" s="87"/>
      <c r="J481" s="87"/>
      <c r="K481" s="87"/>
      <c r="L481" s="87"/>
      <c r="M481" s="87"/>
      <c r="N481" s="87"/>
      <c r="O481" s="87"/>
      <c r="P481" s="87"/>
      <c r="Q481" s="92"/>
      <c r="R481" s="89"/>
      <c r="S481" s="87"/>
      <c r="T481" s="88"/>
      <c r="U481" s="87"/>
      <c r="V481" s="87"/>
      <c r="W481" s="87"/>
      <c r="X481" s="87"/>
      <c r="Y481" s="87"/>
      <c r="Z481" s="88"/>
      <c r="AA481" s="88"/>
      <c r="AB481" s="88"/>
      <c r="AC481" s="88"/>
      <c r="AD481" s="87"/>
      <c r="AE481" s="93"/>
      <c r="AF481" s="89"/>
      <c r="AG481" s="87"/>
      <c r="AH481" s="87"/>
      <c r="AI481" s="87"/>
      <c r="AJ481" s="87"/>
      <c r="AK481" s="87"/>
      <c r="AL481" s="87"/>
      <c r="AM481" s="87"/>
      <c r="AN481" s="87"/>
      <c r="AO481" s="87"/>
      <c r="AP481" s="87"/>
      <c r="AQ481" s="87"/>
      <c r="AR481" s="87"/>
      <c r="AS481" s="87"/>
      <c r="AT481" s="87"/>
      <c r="AU481" s="87"/>
      <c r="AV481" s="87"/>
      <c r="AW481" s="87"/>
      <c r="AX481" s="87"/>
      <c r="AY481" s="87"/>
      <c r="AZ481" s="87"/>
      <c r="BA481" s="87"/>
      <c r="BB481" s="87"/>
      <c r="BC481" s="87"/>
      <c r="BD481" s="92"/>
      <c r="BE481" s="89"/>
      <c r="BF481" s="87"/>
      <c r="BG481" s="87"/>
      <c r="BH481" s="87"/>
    </row>
    <row r="482" spans="1:60" hidden="1" x14ac:dyDescent="0.2">
      <c r="A482" s="94"/>
      <c r="B482" s="90"/>
      <c r="C482" s="91"/>
      <c r="D482" s="88"/>
      <c r="E482" s="87"/>
      <c r="F482" s="87"/>
      <c r="G482" s="87"/>
      <c r="H482" s="87"/>
      <c r="I482" s="87"/>
      <c r="J482" s="87"/>
      <c r="K482" s="87"/>
      <c r="L482" s="87"/>
      <c r="M482" s="87"/>
      <c r="N482" s="87"/>
      <c r="O482" s="87"/>
      <c r="P482" s="87"/>
      <c r="Q482" s="92"/>
      <c r="R482" s="89"/>
      <c r="S482" s="87"/>
      <c r="T482" s="88"/>
      <c r="U482" s="87"/>
      <c r="V482" s="87"/>
      <c r="W482" s="87"/>
      <c r="X482" s="87"/>
      <c r="Y482" s="87"/>
      <c r="Z482" s="88"/>
      <c r="AA482" s="88"/>
      <c r="AB482" s="88"/>
      <c r="AC482" s="88"/>
      <c r="AD482" s="87"/>
      <c r="AE482" s="93"/>
      <c r="AF482" s="89"/>
      <c r="AG482" s="87"/>
      <c r="AH482" s="87"/>
      <c r="AI482" s="87"/>
      <c r="AJ482" s="87"/>
      <c r="AK482" s="87"/>
      <c r="AL482" s="87"/>
      <c r="AM482" s="87"/>
      <c r="AN482" s="87"/>
      <c r="AO482" s="87"/>
      <c r="AP482" s="87"/>
      <c r="AQ482" s="87"/>
      <c r="AR482" s="87"/>
      <c r="AS482" s="87"/>
      <c r="AT482" s="87"/>
      <c r="AU482" s="87"/>
      <c r="AV482" s="87"/>
      <c r="AW482" s="87"/>
      <c r="AX482" s="87"/>
      <c r="AY482" s="87"/>
      <c r="AZ482" s="87"/>
      <c r="BA482" s="87"/>
      <c r="BB482" s="87"/>
      <c r="BC482" s="87"/>
      <c r="BD482" s="92"/>
      <c r="BE482" s="89"/>
      <c r="BF482" s="87"/>
      <c r="BG482" s="87"/>
      <c r="BH482" s="87"/>
    </row>
    <row r="483" spans="1:60" hidden="1" x14ac:dyDescent="0.2">
      <c r="A483" s="94"/>
      <c r="B483" s="90"/>
      <c r="C483" s="91"/>
      <c r="D483" s="88"/>
      <c r="E483" s="87"/>
      <c r="F483" s="87"/>
      <c r="G483" s="87"/>
      <c r="H483" s="87"/>
      <c r="I483" s="87"/>
      <c r="J483" s="87"/>
      <c r="K483" s="87"/>
      <c r="L483" s="87"/>
      <c r="M483" s="87"/>
      <c r="N483" s="87"/>
      <c r="O483" s="87"/>
      <c r="P483" s="87"/>
      <c r="Q483" s="92"/>
      <c r="R483" s="89"/>
      <c r="S483" s="87"/>
      <c r="T483" s="88"/>
      <c r="U483" s="87"/>
      <c r="V483" s="87"/>
      <c r="W483" s="87"/>
      <c r="X483" s="87"/>
      <c r="Y483" s="87"/>
      <c r="Z483" s="88"/>
      <c r="AA483" s="88"/>
      <c r="AB483" s="88"/>
      <c r="AC483" s="88"/>
      <c r="AD483" s="87"/>
      <c r="AE483" s="93"/>
      <c r="AF483" s="89"/>
      <c r="AG483" s="87"/>
      <c r="AH483" s="87"/>
      <c r="AI483" s="87"/>
      <c r="AJ483" s="87"/>
      <c r="AK483" s="87"/>
      <c r="AL483" s="87"/>
      <c r="AM483" s="87"/>
      <c r="AN483" s="87"/>
      <c r="AO483" s="87"/>
      <c r="AP483" s="87"/>
      <c r="AQ483" s="87"/>
      <c r="AR483" s="87"/>
      <c r="AS483" s="87"/>
      <c r="AT483" s="87"/>
      <c r="AU483" s="87"/>
      <c r="AV483" s="87"/>
      <c r="AW483" s="87"/>
      <c r="AX483" s="87"/>
      <c r="AY483" s="87"/>
      <c r="AZ483" s="87"/>
      <c r="BA483" s="87"/>
      <c r="BB483" s="87"/>
      <c r="BC483" s="87"/>
      <c r="BD483" s="92"/>
      <c r="BE483" s="89"/>
      <c r="BF483" s="87"/>
      <c r="BG483" s="87"/>
      <c r="BH483" s="87"/>
    </row>
    <row r="484" spans="1:60" hidden="1" x14ac:dyDescent="0.2">
      <c r="A484" s="94"/>
      <c r="B484" s="90"/>
      <c r="C484" s="91"/>
      <c r="D484" s="88"/>
      <c r="E484" s="87"/>
      <c r="F484" s="87"/>
      <c r="G484" s="87"/>
      <c r="H484" s="87"/>
      <c r="I484" s="87"/>
      <c r="J484" s="87"/>
      <c r="K484" s="87"/>
      <c r="L484" s="87"/>
      <c r="M484" s="87"/>
      <c r="N484" s="87"/>
      <c r="O484" s="87"/>
      <c r="P484" s="87"/>
      <c r="Q484" s="92"/>
      <c r="R484" s="89"/>
      <c r="S484" s="87"/>
      <c r="T484" s="88"/>
      <c r="U484" s="87"/>
      <c r="V484" s="87"/>
      <c r="W484" s="87"/>
      <c r="X484" s="87"/>
      <c r="Y484" s="87"/>
      <c r="Z484" s="88"/>
      <c r="AA484" s="88"/>
      <c r="AB484" s="88"/>
      <c r="AC484" s="88"/>
      <c r="AD484" s="87"/>
      <c r="AE484" s="93"/>
      <c r="AF484" s="89"/>
      <c r="AG484" s="87"/>
      <c r="AH484" s="87"/>
      <c r="AI484" s="87"/>
      <c r="AJ484" s="87"/>
      <c r="AK484" s="87"/>
      <c r="AL484" s="87"/>
      <c r="AM484" s="87"/>
      <c r="AN484" s="87"/>
      <c r="AO484" s="87"/>
      <c r="AP484" s="87"/>
      <c r="AQ484" s="87"/>
      <c r="AR484" s="87"/>
      <c r="AS484" s="87"/>
      <c r="AT484" s="87"/>
      <c r="AU484" s="87"/>
      <c r="AV484" s="87"/>
      <c r="AW484" s="87"/>
      <c r="AX484" s="87"/>
      <c r="AY484" s="87"/>
      <c r="AZ484" s="87"/>
      <c r="BA484" s="87"/>
      <c r="BB484" s="87"/>
      <c r="BC484" s="87"/>
      <c r="BD484" s="92"/>
      <c r="BE484" s="89"/>
      <c r="BF484" s="87"/>
      <c r="BG484" s="87"/>
      <c r="BH484" s="87"/>
    </row>
    <row r="485" spans="1:60" hidden="1" x14ac:dyDescent="0.2">
      <c r="A485" s="94"/>
      <c r="B485" s="90"/>
      <c r="C485" s="91"/>
      <c r="D485" s="88"/>
      <c r="E485" s="87"/>
      <c r="F485" s="87"/>
      <c r="G485" s="87"/>
      <c r="H485" s="87"/>
      <c r="I485" s="87"/>
      <c r="J485" s="87"/>
      <c r="K485" s="87"/>
      <c r="L485" s="87"/>
      <c r="M485" s="87"/>
      <c r="N485" s="87"/>
      <c r="O485" s="87"/>
      <c r="P485" s="87"/>
      <c r="Q485" s="92"/>
      <c r="R485" s="89"/>
      <c r="S485" s="87"/>
      <c r="T485" s="88"/>
      <c r="U485" s="87"/>
      <c r="V485" s="87"/>
      <c r="W485" s="87"/>
      <c r="X485" s="87"/>
      <c r="Y485" s="87"/>
      <c r="Z485" s="88"/>
      <c r="AA485" s="88"/>
      <c r="AB485" s="88"/>
      <c r="AC485" s="88"/>
      <c r="AD485" s="87"/>
      <c r="AE485" s="93"/>
      <c r="AF485" s="89"/>
      <c r="AG485" s="87"/>
      <c r="AH485" s="87"/>
      <c r="AI485" s="87"/>
      <c r="AJ485" s="87"/>
      <c r="AK485" s="87"/>
      <c r="AL485" s="87"/>
      <c r="AM485" s="87"/>
      <c r="AN485" s="87"/>
      <c r="AO485" s="87"/>
      <c r="AP485" s="87"/>
      <c r="AQ485" s="87"/>
      <c r="AR485" s="87"/>
      <c r="AS485" s="87"/>
      <c r="AT485" s="87"/>
      <c r="AU485" s="87"/>
      <c r="AV485" s="87"/>
      <c r="AW485" s="87"/>
      <c r="AX485" s="87"/>
      <c r="AY485" s="87"/>
      <c r="AZ485" s="87"/>
      <c r="BA485" s="87"/>
      <c r="BB485" s="87"/>
      <c r="BC485" s="87"/>
      <c r="BD485" s="92"/>
      <c r="BE485" s="89"/>
      <c r="BF485" s="87"/>
      <c r="BG485" s="87"/>
      <c r="BH485" s="87"/>
    </row>
    <row r="486" spans="1:60" hidden="1" x14ac:dyDescent="0.2">
      <c r="A486" s="94"/>
      <c r="B486" s="90"/>
      <c r="C486" s="91"/>
      <c r="D486" s="88"/>
      <c r="E486" s="87"/>
      <c r="F486" s="87"/>
      <c r="G486" s="87"/>
      <c r="H486" s="87"/>
      <c r="I486" s="87"/>
      <c r="J486" s="87"/>
      <c r="K486" s="87"/>
      <c r="L486" s="87"/>
      <c r="M486" s="87"/>
      <c r="N486" s="87"/>
      <c r="O486" s="87"/>
      <c r="P486" s="87"/>
      <c r="Q486" s="92"/>
      <c r="R486" s="89"/>
      <c r="S486" s="87"/>
      <c r="T486" s="88"/>
      <c r="U486" s="87"/>
      <c r="V486" s="87"/>
      <c r="W486" s="87"/>
      <c r="X486" s="87"/>
      <c r="Y486" s="87"/>
      <c r="Z486" s="88"/>
      <c r="AA486" s="88"/>
      <c r="AB486" s="88"/>
      <c r="AC486" s="88"/>
      <c r="AD486" s="87"/>
      <c r="AE486" s="93"/>
      <c r="AF486" s="89"/>
      <c r="AG486" s="87"/>
      <c r="AH486" s="87"/>
      <c r="AI486" s="87"/>
      <c r="AJ486" s="87"/>
      <c r="AK486" s="87"/>
      <c r="AL486" s="87"/>
      <c r="AM486" s="87"/>
      <c r="AN486" s="87"/>
      <c r="AO486" s="87"/>
      <c r="AP486" s="87"/>
      <c r="AQ486" s="87"/>
      <c r="AR486" s="87"/>
      <c r="AS486" s="87"/>
      <c r="AT486" s="87"/>
      <c r="AU486" s="87"/>
      <c r="AV486" s="87"/>
      <c r="AW486" s="87"/>
      <c r="AX486" s="87"/>
      <c r="AY486" s="87"/>
      <c r="AZ486" s="87"/>
      <c r="BA486" s="87"/>
      <c r="BB486" s="87"/>
      <c r="BC486" s="87"/>
      <c r="BD486" s="92"/>
      <c r="BE486" s="89"/>
      <c r="BF486" s="87"/>
      <c r="BG486" s="87"/>
      <c r="BH486" s="87"/>
    </row>
    <row r="487" spans="1:60" hidden="1" x14ac:dyDescent="0.2">
      <c r="A487" s="94"/>
      <c r="B487" s="90"/>
      <c r="C487" s="91"/>
      <c r="D487" s="88"/>
      <c r="E487" s="87"/>
      <c r="F487" s="87"/>
      <c r="G487" s="87"/>
      <c r="H487" s="87"/>
      <c r="I487" s="87"/>
      <c r="J487" s="87"/>
      <c r="K487" s="87"/>
      <c r="L487" s="87"/>
      <c r="M487" s="87"/>
      <c r="N487" s="87"/>
      <c r="O487" s="87"/>
      <c r="P487" s="87"/>
      <c r="Q487" s="92"/>
      <c r="R487" s="89"/>
      <c r="S487" s="87"/>
      <c r="T487" s="88"/>
      <c r="U487" s="87"/>
      <c r="V487" s="87"/>
      <c r="W487" s="87"/>
      <c r="X487" s="87"/>
      <c r="Y487" s="87"/>
      <c r="Z487" s="88"/>
      <c r="AA487" s="88"/>
      <c r="AB487" s="88"/>
      <c r="AC487" s="88"/>
      <c r="AD487" s="87"/>
      <c r="AE487" s="93"/>
      <c r="AF487" s="89"/>
      <c r="AG487" s="87"/>
      <c r="AH487" s="87"/>
      <c r="AI487" s="87"/>
      <c r="AJ487" s="87"/>
      <c r="AK487" s="87"/>
      <c r="AL487" s="87"/>
      <c r="AM487" s="87"/>
      <c r="AN487" s="87"/>
      <c r="AO487" s="87"/>
      <c r="AP487" s="87"/>
      <c r="AQ487" s="87"/>
      <c r="AR487" s="87"/>
      <c r="AS487" s="87"/>
      <c r="AT487" s="87"/>
      <c r="AU487" s="87"/>
      <c r="AV487" s="87"/>
      <c r="AW487" s="87"/>
      <c r="AX487" s="87"/>
      <c r="AY487" s="87"/>
      <c r="AZ487" s="87"/>
      <c r="BA487" s="87"/>
      <c r="BB487" s="87"/>
      <c r="BC487" s="87"/>
      <c r="BD487" s="92"/>
      <c r="BE487" s="89"/>
      <c r="BF487" s="87"/>
      <c r="BG487" s="87"/>
      <c r="BH487" s="87"/>
    </row>
    <row r="488" spans="1:60" hidden="1" x14ac:dyDescent="0.2">
      <c r="A488" s="94"/>
      <c r="B488" s="90"/>
      <c r="C488" s="91"/>
      <c r="D488" s="88"/>
      <c r="E488" s="87"/>
      <c r="F488" s="87"/>
      <c r="G488" s="87"/>
      <c r="H488" s="87"/>
      <c r="I488" s="87"/>
      <c r="J488" s="87"/>
      <c r="K488" s="87"/>
      <c r="L488" s="87"/>
      <c r="M488" s="87"/>
      <c r="N488" s="87"/>
      <c r="O488" s="87"/>
      <c r="P488" s="87"/>
      <c r="Q488" s="92"/>
      <c r="R488" s="89"/>
      <c r="S488" s="87"/>
      <c r="T488" s="88"/>
      <c r="U488" s="87"/>
      <c r="V488" s="87"/>
      <c r="W488" s="87"/>
      <c r="X488" s="87"/>
      <c r="Y488" s="87"/>
      <c r="Z488" s="88"/>
      <c r="AA488" s="88"/>
      <c r="AB488" s="88"/>
      <c r="AC488" s="88"/>
      <c r="AD488" s="87"/>
      <c r="AE488" s="93"/>
      <c r="AF488" s="89"/>
      <c r="AG488" s="87"/>
      <c r="AH488" s="87"/>
      <c r="AI488" s="87"/>
      <c r="AJ488" s="87"/>
      <c r="AK488" s="87"/>
      <c r="AL488" s="87"/>
      <c r="AM488" s="87"/>
      <c r="AN488" s="87"/>
      <c r="AO488" s="87"/>
      <c r="AP488" s="87"/>
      <c r="AQ488" s="87"/>
      <c r="AR488" s="87"/>
      <c r="AS488" s="87"/>
      <c r="AT488" s="87"/>
      <c r="AU488" s="87"/>
      <c r="AV488" s="87"/>
      <c r="AW488" s="87"/>
      <c r="AX488" s="87"/>
      <c r="AY488" s="87"/>
      <c r="AZ488" s="87"/>
      <c r="BA488" s="87"/>
      <c r="BB488" s="87"/>
      <c r="BC488" s="87"/>
      <c r="BD488" s="92"/>
      <c r="BE488" s="89"/>
      <c r="BF488" s="87"/>
      <c r="BG488" s="87"/>
      <c r="BH488" s="87"/>
    </row>
    <row r="489" spans="1:60" hidden="1" x14ac:dyDescent="0.2">
      <c r="A489" s="94"/>
      <c r="B489" s="90"/>
      <c r="C489" s="91"/>
      <c r="D489" s="88"/>
      <c r="E489" s="87"/>
      <c r="F489" s="87"/>
      <c r="G489" s="87"/>
      <c r="H489" s="87"/>
      <c r="I489" s="87"/>
      <c r="J489" s="87"/>
      <c r="K489" s="87"/>
      <c r="L489" s="87"/>
      <c r="M489" s="87"/>
      <c r="N489" s="87"/>
      <c r="O489" s="87"/>
      <c r="P489" s="87"/>
      <c r="Q489" s="92"/>
      <c r="R489" s="89"/>
      <c r="S489" s="87"/>
      <c r="T489" s="88"/>
      <c r="U489" s="87"/>
      <c r="V489" s="87"/>
      <c r="W489" s="87"/>
      <c r="X489" s="87"/>
      <c r="Y489" s="87"/>
      <c r="Z489" s="88"/>
      <c r="AA489" s="88"/>
      <c r="AB489" s="88"/>
      <c r="AC489" s="88"/>
      <c r="AD489" s="87"/>
      <c r="AE489" s="93"/>
      <c r="AF489" s="89"/>
      <c r="AG489" s="87"/>
      <c r="AH489" s="87"/>
      <c r="AI489" s="87"/>
      <c r="AJ489" s="87"/>
      <c r="AK489" s="87"/>
      <c r="AL489" s="87"/>
      <c r="AM489" s="87"/>
      <c r="AN489" s="87"/>
      <c r="AO489" s="87"/>
      <c r="AP489" s="87"/>
      <c r="AQ489" s="87"/>
      <c r="AR489" s="87"/>
      <c r="AS489" s="87"/>
      <c r="AT489" s="87"/>
      <c r="AU489" s="87"/>
      <c r="AV489" s="87"/>
      <c r="AW489" s="87"/>
      <c r="AX489" s="87"/>
      <c r="AY489" s="87"/>
      <c r="AZ489" s="87"/>
      <c r="BA489" s="87"/>
      <c r="BB489" s="87"/>
      <c r="BC489" s="87"/>
      <c r="BD489" s="92"/>
      <c r="BE489" s="89"/>
      <c r="BF489" s="87"/>
      <c r="BG489" s="87"/>
      <c r="BH489" s="87"/>
    </row>
    <row r="490" spans="1:60" hidden="1" x14ac:dyDescent="0.2">
      <c r="A490" s="94"/>
      <c r="B490" s="90"/>
      <c r="C490" s="91"/>
      <c r="D490" s="88"/>
      <c r="E490" s="87"/>
      <c r="F490" s="87"/>
      <c r="G490" s="87"/>
      <c r="H490" s="87"/>
      <c r="I490" s="87"/>
      <c r="J490" s="87"/>
      <c r="K490" s="87"/>
      <c r="L490" s="87"/>
      <c r="M490" s="87"/>
      <c r="N490" s="87"/>
      <c r="O490" s="87"/>
      <c r="P490" s="87"/>
      <c r="Q490" s="92"/>
      <c r="R490" s="89"/>
      <c r="S490" s="87"/>
      <c r="T490" s="88"/>
      <c r="U490" s="87"/>
      <c r="V490" s="87"/>
      <c r="W490" s="87"/>
      <c r="X490" s="87"/>
      <c r="Y490" s="87"/>
      <c r="Z490" s="88"/>
      <c r="AA490" s="88"/>
      <c r="AB490" s="88"/>
      <c r="AC490" s="88"/>
      <c r="AD490" s="87"/>
      <c r="AE490" s="93"/>
      <c r="AF490" s="89"/>
      <c r="AG490" s="87"/>
      <c r="AH490" s="87"/>
      <c r="AI490" s="87"/>
      <c r="AJ490" s="87"/>
      <c r="AK490" s="87"/>
      <c r="AL490" s="87"/>
      <c r="AM490" s="87"/>
      <c r="AN490" s="87"/>
      <c r="AO490" s="87"/>
      <c r="AP490" s="87"/>
      <c r="AQ490" s="87"/>
      <c r="AR490" s="87"/>
      <c r="AS490" s="87"/>
      <c r="AT490" s="87"/>
      <c r="AU490" s="87"/>
      <c r="AV490" s="87"/>
      <c r="AW490" s="87"/>
      <c r="AX490" s="87"/>
      <c r="AY490" s="87"/>
      <c r="AZ490" s="87"/>
      <c r="BA490" s="87"/>
      <c r="BB490" s="87"/>
      <c r="BC490" s="87"/>
      <c r="BD490" s="92"/>
      <c r="BE490" s="89"/>
      <c r="BF490" s="87"/>
      <c r="BG490" s="87"/>
      <c r="BH490" s="87"/>
    </row>
    <row r="491" spans="1:60" hidden="1" x14ac:dyDescent="0.2">
      <c r="A491" s="94"/>
      <c r="B491" s="90"/>
      <c r="C491" s="91"/>
      <c r="D491" s="88"/>
      <c r="E491" s="87"/>
      <c r="F491" s="87"/>
      <c r="G491" s="87"/>
      <c r="H491" s="87"/>
      <c r="I491" s="87"/>
      <c r="J491" s="87"/>
      <c r="K491" s="87"/>
      <c r="L491" s="87"/>
      <c r="M491" s="87"/>
      <c r="N491" s="87"/>
      <c r="O491" s="87"/>
      <c r="P491" s="87"/>
      <c r="Q491" s="92"/>
      <c r="R491" s="89"/>
      <c r="S491" s="87"/>
      <c r="T491" s="88"/>
      <c r="U491" s="87"/>
      <c r="V491" s="87"/>
      <c r="W491" s="87"/>
      <c r="X491" s="87"/>
      <c r="Y491" s="87"/>
      <c r="Z491" s="88"/>
      <c r="AA491" s="88"/>
      <c r="AB491" s="88"/>
      <c r="AC491" s="88"/>
      <c r="AD491" s="87"/>
      <c r="AE491" s="93"/>
      <c r="AF491" s="89"/>
      <c r="AG491" s="87"/>
      <c r="AH491" s="87"/>
      <c r="AI491" s="87"/>
      <c r="AJ491" s="87"/>
      <c r="AK491" s="87"/>
      <c r="AL491" s="87"/>
      <c r="AM491" s="87"/>
      <c r="AN491" s="87"/>
      <c r="AO491" s="87"/>
      <c r="AP491" s="87"/>
      <c r="AQ491" s="87"/>
      <c r="AR491" s="87"/>
      <c r="AS491" s="87"/>
      <c r="AT491" s="87"/>
      <c r="AU491" s="87"/>
      <c r="AV491" s="87"/>
      <c r="AW491" s="87"/>
      <c r="AX491" s="87"/>
      <c r="AY491" s="87"/>
      <c r="AZ491" s="87"/>
      <c r="BA491" s="87"/>
      <c r="BB491" s="87"/>
      <c r="BC491" s="87"/>
      <c r="BD491" s="92"/>
      <c r="BE491" s="89"/>
      <c r="BF491" s="87"/>
      <c r="BG491" s="87"/>
      <c r="BH491" s="87"/>
    </row>
    <row r="492" spans="1:60" hidden="1" x14ac:dyDescent="0.2">
      <c r="A492" s="94"/>
      <c r="B492" s="90"/>
      <c r="C492" s="91"/>
      <c r="D492" s="88"/>
      <c r="E492" s="87"/>
      <c r="F492" s="87"/>
      <c r="G492" s="87"/>
      <c r="H492" s="87"/>
      <c r="I492" s="87"/>
      <c r="J492" s="87"/>
      <c r="K492" s="87"/>
      <c r="L492" s="87"/>
      <c r="M492" s="87"/>
      <c r="N492" s="87"/>
      <c r="O492" s="87"/>
      <c r="P492" s="87"/>
      <c r="Q492" s="92"/>
      <c r="R492" s="89"/>
      <c r="S492" s="87"/>
      <c r="T492" s="88"/>
      <c r="U492" s="87"/>
      <c r="V492" s="87"/>
      <c r="W492" s="87"/>
      <c r="X492" s="87"/>
      <c r="Y492" s="87"/>
      <c r="Z492" s="88"/>
      <c r="AA492" s="88"/>
      <c r="AB492" s="88"/>
      <c r="AC492" s="88"/>
      <c r="AD492" s="87"/>
      <c r="AE492" s="93"/>
      <c r="AF492" s="89"/>
      <c r="AG492" s="87"/>
      <c r="AH492" s="87"/>
      <c r="AI492" s="87"/>
      <c r="AJ492" s="87"/>
      <c r="AK492" s="87"/>
      <c r="AL492" s="87"/>
      <c r="AM492" s="87"/>
      <c r="AN492" s="87"/>
      <c r="AO492" s="87"/>
      <c r="AP492" s="87"/>
      <c r="AQ492" s="87"/>
      <c r="AR492" s="87"/>
      <c r="AS492" s="87"/>
      <c r="AT492" s="87"/>
      <c r="AU492" s="87"/>
      <c r="AV492" s="87"/>
      <c r="AW492" s="87"/>
      <c r="AX492" s="87"/>
      <c r="AY492" s="87"/>
      <c r="AZ492" s="87"/>
      <c r="BA492" s="87"/>
      <c r="BB492" s="87"/>
      <c r="BC492" s="87"/>
      <c r="BD492" s="92"/>
      <c r="BE492" s="89"/>
      <c r="BF492" s="87"/>
      <c r="BG492" s="87"/>
      <c r="BH492" s="87"/>
    </row>
    <row r="493" spans="1:60" hidden="1" x14ac:dyDescent="0.2">
      <c r="A493" s="94"/>
      <c r="B493" s="90"/>
      <c r="C493" s="91"/>
      <c r="D493" s="88"/>
      <c r="E493" s="87"/>
      <c r="F493" s="87"/>
      <c r="G493" s="87"/>
      <c r="H493" s="87"/>
      <c r="I493" s="87"/>
      <c r="J493" s="87"/>
      <c r="K493" s="87"/>
      <c r="L493" s="87"/>
      <c r="M493" s="87"/>
      <c r="N493" s="87"/>
      <c r="O493" s="87"/>
      <c r="P493" s="87"/>
      <c r="Q493" s="92"/>
      <c r="R493" s="89"/>
      <c r="S493" s="87"/>
      <c r="T493" s="88"/>
      <c r="U493" s="87"/>
      <c r="V493" s="87"/>
      <c r="W493" s="87"/>
      <c r="X493" s="87"/>
      <c r="Y493" s="87"/>
      <c r="Z493" s="88"/>
      <c r="AA493" s="88"/>
      <c r="AB493" s="88"/>
      <c r="AC493" s="88"/>
      <c r="AD493" s="87"/>
      <c r="AE493" s="93"/>
      <c r="AF493" s="89"/>
      <c r="AG493" s="87"/>
      <c r="AH493" s="87"/>
      <c r="AI493" s="87"/>
      <c r="AJ493" s="87"/>
      <c r="AK493" s="87"/>
      <c r="AL493" s="87"/>
      <c r="AM493" s="87"/>
      <c r="AN493" s="87"/>
      <c r="AO493" s="87"/>
      <c r="AP493" s="87"/>
      <c r="AQ493" s="87"/>
      <c r="AR493" s="87"/>
      <c r="AS493" s="87"/>
      <c r="AT493" s="87"/>
      <c r="AU493" s="87"/>
      <c r="AV493" s="87"/>
      <c r="AW493" s="87"/>
      <c r="AX493" s="87"/>
      <c r="AY493" s="87"/>
      <c r="AZ493" s="87"/>
      <c r="BA493" s="87"/>
      <c r="BB493" s="87"/>
      <c r="BC493" s="87"/>
      <c r="BD493" s="92"/>
      <c r="BE493" s="89"/>
      <c r="BF493" s="87"/>
      <c r="BG493" s="87"/>
      <c r="BH493" s="87"/>
    </row>
    <row r="494" spans="1:60" hidden="1" x14ac:dyDescent="0.2">
      <c r="A494" s="94"/>
      <c r="B494" s="90"/>
      <c r="C494" s="91"/>
      <c r="D494" s="88"/>
      <c r="E494" s="87"/>
      <c r="F494" s="87"/>
      <c r="G494" s="87"/>
      <c r="H494" s="87"/>
      <c r="I494" s="87"/>
      <c r="J494" s="87"/>
      <c r="K494" s="87"/>
      <c r="L494" s="87"/>
      <c r="M494" s="87"/>
      <c r="N494" s="87"/>
      <c r="O494" s="87"/>
      <c r="P494" s="87"/>
      <c r="Q494" s="92"/>
      <c r="R494" s="89"/>
      <c r="S494" s="87"/>
      <c r="T494" s="88"/>
      <c r="U494" s="87"/>
      <c r="V494" s="87"/>
      <c r="W494" s="87"/>
      <c r="X494" s="87"/>
      <c r="Y494" s="87"/>
      <c r="Z494" s="88"/>
      <c r="AA494" s="88"/>
      <c r="AB494" s="88"/>
      <c r="AC494" s="88"/>
      <c r="AD494" s="87"/>
      <c r="AE494" s="93"/>
      <c r="AF494" s="89"/>
      <c r="AG494" s="87"/>
      <c r="AH494" s="87"/>
      <c r="AI494" s="87"/>
      <c r="AJ494" s="87"/>
      <c r="AK494" s="87"/>
      <c r="AL494" s="87"/>
      <c r="AM494" s="87"/>
      <c r="AN494" s="87"/>
      <c r="AO494" s="87"/>
      <c r="AP494" s="87"/>
      <c r="AQ494" s="87"/>
      <c r="AR494" s="87"/>
      <c r="AS494" s="87"/>
      <c r="AT494" s="87"/>
      <c r="AU494" s="87"/>
      <c r="AV494" s="87"/>
      <c r="AW494" s="87"/>
      <c r="AX494" s="87"/>
      <c r="AY494" s="87"/>
      <c r="AZ494" s="87"/>
      <c r="BA494" s="87"/>
      <c r="BB494" s="87"/>
      <c r="BC494" s="87"/>
      <c r="BD494" s="92"/>
      <c r="BE494" s="89"/>
      <c r="BF494" s="87"/>
      <c r="BG494" s="87"/>
      <c r="BH494" s="87"/>
    </row>
    <row r="495" spans="1:60" hidden="1" x14ac:dyDescent="0.2">
      <c r="A495" s="94"/>
      <c r="B495" s="90"/>
      <c r="C495" s="91"/>
      <c r="D495" s="88"/>
      <c r="E495" s="87"/>
      <c r="F495" s="87"/>
      <c r="G495" s="87"/>
      <c r="H495" s="87"/>
      <c r="I495" s="87"/>
      <c r="J495" s="87"/>
      <c r="K495" s="87"/>
      <c r="L495" s="87"/>
      <c r="M495" s="87"/>
      <c r="N495" s="87"/>
      <c r="O495" s="87"/>
      <c r="P495" s="87"/>
      <c r="Q495" s="92"/>
      <c r="R495" s="89"/>
      <c r="S495" s="87"/>
      <c r="T495" s="88"/>
      <c r="U495" s="87"/>
      <c r="V495" s="87"/>
      <c r="W495" s="87"/>
      <c r="X495" s="87"/>
      <c r="Y495" s="87"/>
      <c r="Z495" s="88"/>
      <c r="AA495" s="88"/>
      <c r="AB495" s="88"/>
      <c r="AC495" s="88"/>
      <c r="AD495" s="87"/>
      <c r="AE495" s="93"/>
      <c r="AF495" s="89"/>
      <c r="AG495" s="87"/>
      <c r="AH495" s="87"/>
      <c r="AI495" s="87"/>
      <c r="AJ495" s="87"/>
      <c r="AK495" s="87"/>
      <c r="AL495" s="87"/>
      <c r="AM495" s="87"/>
      <c r="AN495" s="87"/>
      <c r="AO495" s="87"/>
      <c r="AP495" s="87"/>
      <c r="AQ495" s="87"/>
      <c r="AR495" s="87"/>
      <c r="AS495" s="87"/>
      <c r="AT495" s="87"/>
      <c r="AU495" s="87"/>
      <c r="AV495" s="87"/>
      <c r="AW495" s="87"/>
      <c r="AX495" s="87"/>
      <c r="AY495" s="87"/>
      <c r="AZ495" s="87"/>
      <c r="BA495" s="87"/>
      <c r="BB495" s="87"/>
      <c r="BC495" s="87"/>
      <c r="BD495" s="92"/>
      <c r="BE495" s="89"/>
      <c r="BF495" s="87"/>
      <c r="BG495" s="87"/>
      <c r="BH495" s="87"/>
    </row>
    <row r="496" spans="1:60" hidden="1" x14ac:dyDescent="0.2">
      <c r="A496" s="94"/>
      <c r="B496" s="90"/>
      <c r="C496" s="91"/>
      <c r="D496" s="88"/>
      <c r="E496" s="87"/>
      <c r="F496" s="87"/>
      <c r="G496" s="87"/>
      <c r="H496" s="87"/>
      <c r="I496" s="87"/>
      <c r="J496" s="87"/>
      <c r="K496" s="87"/>
      <c r="L496" s="87"/>
      <c r="M496" s="87"/>
      <c r="N496" s="87"/>
      <c r="O496" s="87"/>
      <c r="P496" s="87"/>
      <c r="Q496" s="92"/>
      <c r="R496" s="89"/>
      <c r="S496" s="87"/>
      <c r="T496" s="88"/>
      <c r="U496" s="87"/>
      <c r="V496" s="87"/>
      <c r="W496" s="87"/>
      <c r="X496" s="87"/>
      <c r="Y496" s="87"/>
      <c r="Z496" s="88"/>
      <c r="AA496" s="88"/>
      <c r="AB496" s="88"/>
      <c r="AC496" s="88"/>
      <c r="AD496" s="87"/>
      <c r="AE496" s="93"/>
      <c r="AF496" s="89"/>
      <c r="AG496" s="87"/>
      <c r="AH496" s="87"/>
      <c r="AI496" s="87"/>
      <c r="AJ496" s="87"/>
      <c r="AK496" s="87"/>
      <c r="AL496" s="87"/>
      <c r="AM496" s="87"/>
      <c r="AN496" s="87"/>
      <c r="AO496" s="87"/>
      <c r="AP496" s="87"/>
      <c r="AQ496" s="87"/>
      <c r="AR496" s="87"/>
      <c r="AS496" s="87"/>
      <c r="AT496" s="87"/>
      <c r="AU496" s="87"/>
      <c r="AV496" s="87"/>
      <c r="AW496" s="87"/>
      <c r="AX496" s="87"/>
      <c r="AY496" s="87"/>
      <c r="AZ496" s="87"/>
      <c r="BA496" s="87"/>
      <c r="BB496" s="87"/>
      <c r="BC496" s="87"/>
      <c r="BD496" s="92"/>
      <c r="BE496" s="89"/>
      <c r="BF496" s="87"/>
      <c r="BG496" s="87"/>
      <c r="BH496" s="87"/>
    </row>
    <row r="497" spans="1:60" hidden="1" x14ac:dyDescent="0.2">
      <c r="A497" s="94"/>
      <c r="B497" s="90"/>
      <c r="C497" s="91"/>
      <c r="D497" s="88"/>
      <c r="E497" s="87"/>
      <c r="F497" s="87"/>
      <c r="G497" s="87"/>
      <c r="H497" s="87"/>
      <c r="I497" s="87"/>
      <c r="J497" s="87"/>
      <c r="K497" s="87"/>
      <c r="L497" s="87"/>
      <c r="M497" s="87"/>
      <c r="N497" s="87"/>
      <c r="O497" s="87"/>
      <c r="P497" s="87"/>
      <c r="Q497" s="92"/>
      <c r="R497" s="89"/>
      <c r="S497" s="87"/>
      <c r="T497" s="88"/>
      <c r="U497" s="87"/>
      <c r="V497" s="87"/>
      <c r="W497" s="87"/>
      <c r="X497" s="87"/>
      <c r="Y497" s="87"/>
      <c r="Z497" s="88"/>
      <c r="AA497" s="88"/>
      <c r="AB497" s="88"/>
      <c r="AC497" s="88"/>
      <c r="AD497" s="87"/>
      <c r="AE497" s="93"/>
      <c r="AF497" s="89"/>
      <c r="AG497" s="87"/>
      <c r="AH497" s="87"/>
      <c r="AI497" s="87"/>
      <c r="AJ497" s="87"/>
      <c r="AK497" s="87"/>
      <c r="AL497" s="87"/>
      <c r="AM497" s="87"/>
      <c r="AN497" s="87"/>
      <c r="AO497" s="87"/>
      <c r="AP497" s="87"/>
      <c r="AQ497" s="87"/>
      <c r="AR497" s="87"/>
      <c r="AS497" s="87"/>
      <c r="AT497" s="87"/>
      <c r="AU497" s="87"/>
      <c r="AV497" s="87"/>
      <c r="AW497" s="87"/>
      <c r="AX497" s="87"/>
      <c r="AY497" s="87"/>
      <c r="AZ497" s="87"/>
      <c r="BA497" s="87"/>
      <c r="BB497" s="87"/>
      <c r="BC497" s="87"/>
      <c r="BD497" s="92"/>
      <c r="BE497" s="89"/>
      <c r="BF497" s="87"/>
      <c r="BG497" s="87"/>
      <c r="BH497" s="87"/>
    </row>
    <row r="498" spans="1:60" hidden="1" x14ac:dyDescent="0.2">
      <c r="A498" s="94"/>
      <c r="B498" s="90"/>
      <c r="C498" s="91"/>
      <c r="D498" s="88"/>
      <c r="E498" s="87"/>
      <c r="F498" s="87"/>
      <c r="G498" s="87"/>
      <c r="H498" s="87"/>
      <c r="I498" s="87"/>
      <c r="J498" s="87"/>
      <c r="K498" s="87"/>
      <c r="L498" s="87"/>
      <c r="M498" s="87"/>
      <c r="N498" s="87"/>
      <c r="O498" s="87"/>
      <c r="P498" s="87"/>
      <c r="Q498" s="92"/>
      <c r="R498" s="89"/>
      <c r="S498" s="87"/>
      <c r="T498" s="88"/>
      <c r="U498" s="87"/>
      <c r="V498" s="87"/>
      <c r="W498" s="87"/>
      <c r="X498" s="87"/>
      <c r="Y498" s="87"/>
      <c r="Z498" s="88"/>
      <c r="AA498" s="88"/>
      <c r="AB498" s="88"/>
      <c r="AC498" s="88"/>
      <c r="AD498" s="87"/>
      <c r="AE498" s="93"/>
      <c r="AF498" s="89"/>
      <c r="AG498" s="87"/>
      <c r="AH498" s="87"/>
      <c r="AI498" s="87"/>
      <c r="AJ498" s="87"/>
      <c r="AK498" s="87"/>
      <c r="AL498" s="87"/>
      <c r="AM498" s="87"/>
      <c r="AN498" s="87"/>
      <c r="AO498" s="87"/>
      <c r="AP498" s="87"/>
      <c r="AQ498" s="87"/>
      <c r="AR498" s="87"/>
      <c r="AS498" s="87"/>
      <c r="AT498" s="87"/>
      <c r="AU498" s="87"/>
      <c r="AV498" s="87"/>
      <c r="AW498" s="87"/>
      <c r="AX498" s="87"/>
      <c r="AY498" s="87"/>
      <c r="AZ498" s="87"/>
      <c r="BA498" s="87"/>
      <c r="BB498" s="87"/>
      <c r="BC498" s="87"/>
      <c r="BD498" s="92"/>
      <c r="BE498" s="89"/>
      <c r="BF498" s="87"/>
      <c r="BG498" s="87"/>
      <c r="BH498" s="87"/>
    </row>
    <row r="499" spans="1:60" hidden="1" x14ac:dyDescent="0.2">
      <c r="A499" s="94"/>
      <c r="B499" s="90"/>
      <c r="C499" s="91"/>
      <c r="D499" s="88"/>
      <c r="E499" s="87"/>
      <c r="F499" s="87"/>
      <c r="G499" s="87"/>
      <c r="H499" s="87"/>
      <c r="I499" s="87"/>
      <c r="J499" s="87"/>
      <c r="K499" s="87"/>
      <c r="L499" s="87"/>
      <c r="M499" s="87"/>
      <c r="N499" s="87"/>
      <c r="O499" s="87"/>
      <c r="P499" s="87"/>
      <c r="Q499" s="92"/>
      <c r="R499" s="89"/>
      <c r="S499" s="87"/>
      <c r="T499" s="88"/>
      <c r="U499" s="87"/>
      <c r="V499" s="87"/>
      <c r="W499" s="87"/>
      <c r="X499" s="87"/>
      <c r="Y499" s="87"/>
      <c r="Z499" s="88"/>
      <c r="AA499" s="88"/>
      <c r="AB499" s="88"/>
      <c r="AC499" s="88"/>
      <c r="AD499" s="87"/>
      <c r="AE499" s="93"/>
      <c r="AF499" s="89"/>
      <c r="AG499" s="87"/>
      <c r="AH499" s="87"/>
      <c r="AI499" s="87"/>
      <c r="AJ499" s="87"/>
      <c r="AK499" s="87"/>
      <c r="AL499" s="87"/>
      <c r="AM499" s="87"/>
      <c r="AN499" s="87"/>
      <c r="AO499" s="87"/>
      <c r="AP499" s="87"/>
      <c r="AQ499" s="87"/>
      <c r="AR499" s="87"/>
      <c r="AS499" s="87"/>
      <c r="AT499" s="87"/>
      <c r="AU499" s="87"/>
      <c r="AV499" s="87"/>
      <c r="AW499" s="87"/>
      <c r="AX499" s="87"/>
      <c r="AY499" s="87"/>
      <c r="AZ499" s="87"/>
      <c r="BA499" s="87"/>
      <c r="BB499" s="87"/>
      <c r="BC499" s="87"/>
      <c r="BD499" s="92"/>
      <c r="BE499" s="89"/>
      <c r="BF499" s="87"/>
      <c r="BG499" s="87"/>
      <c r="BH499" s="87"/>
    </row>
    <row r="500" spans="1:60" hidden="1" x14ac:dyDescent="0.2">
      <c r="A500" s="94"/>
      <c r="B500" s="90"/>
      <c r="C500" s="91"/>
      <c r="D500" s="88"/>
      <c r="E500" s="87"/>
      <c r="F500" s="87"/>
      <c r="G500" s="87"/>
      <c r="H500" s="87"/>
      <c r="I500" s="87"/>
      <c r="J500" s="87"/>
      <c r="K500" s="87"/>
      <c r="L500" s="87"/>
      <c r="M500" s="87"/>
      <c r="N500" s="87"/>
      <c r="O500" s="87"/>
      <c r="P500" s="87"/>
      <c r="Q500" s="92"/>
      <c r="R500" s="89"/>
      <c r="S500" s="87"/>
      <c r="T500" s="88"/>
      <c r="U500" s="87"/>
      <c r="V500" s="87"/>
      <c r="W500" s="87"/>
      <c r="X500" s="87"/>
      <c r="Y500" s="87"/>
      <c r="Z500" s="88"/>
      <c r="AA500" s="88"/>
      <c r="AB500" s="88"/>
      <c r="AC500" s="88"/>
      <c r="AD500" s="87"/>
      <c r="AE500" s="93"/>
      <c r="AF500" s="89"/>
      <c r="AG500" s="87"/>
      <c r="AH500" s="87"/>
      <c r="AI500" s="87"/>
      <c r="AJ500" s="87"/>
      <c r="AK500" s="87"/>
      <c r="AL500" s="87"/>
      <c r="AM500" s="87"/>
      <c r="AN500" s="87"/>
      <c r="AO500" s="87"/>
      <c r="AP500" s="87"/>
      <c r="AQ500" s="87"/>
      <c r="AR500" s="87"/>
      <c r="AS500" s="87"/>
      <c r="AT500" s="87"/>
      <c r="AU500" s="87"/>
      <c r="AV500" s="87"/>
      <c r="AW500" s="87"/>
      <c r="AX500" s="87"/>
      <c r="AY500" s="87"/>
      <c r="AZ500" s="87"/>
      <c r="BA500" s="87"/>
      <c r="BB500" s="87"/>
      <c r="BC500" s="87"/>
      <c r="BD500" s="92"/>
      <c r="BE500" s="89"/>
      <c r="BF500" s="87"/>
      <c r="BG500" s="87"/>
      <c r="BH500" s="87"/>
    </row>
    <row r="501" spans="1:60" hidden="1" x14ac:dyDescent="0.2">
      <c r="A501" s="94"/>
      <c r="B501" s="90"/>
      <c r="C501" s="91"/>
      <c r="D501" s="88"/>
      <c r="E501" s="87"/>
      <c r="F501" s="87"/>
      <c r="G501" s="87"/>
      <c r="H501" s="87"/>
      <c r="I501" s="87"/>
      <c r="J501" s="87"/>
      <c r="K501" s="87"/>
      <c r="L501" s="87"/>
      <c r="M501" s="87"/>
      <c r="N501" s="87"/>
      <c r="O501" s="87"/>
      <c r="P501" s="87"/>
      <c r="Q501" s="92"/>
      <c r="R501" s="89"/>
      <c r="S501" s="87"/>
      <c r="T501" s="88"/>
      <c r="U501" s="87"/>
      <c r="V501" s="87"/>
      <c r="W501" s="87"/>
      <c r="X501" s="87"/>
      <c r="Y501" s="87"/>
      <c r="Z501" s="88"/>
      <c r="AA501" s="88"/>
      <c r="AB501" s="88"/>
      <c r="AC501" s="88"/>
      <c r="AD501" s="87"/>
      <c r="AE501" s="93"/>
      <c r="AF501" s="89"/>
      <c r="AG501" s="87"/>
      <c r="AH501" s="87"/>
      <c r="AI501" s="87"/>
      <c r="AJ501" s="87"/>
      <c r="AK501" s="87"/>
      <c r="AL501" s="87"/>
      <c r="AM501" s="87"/>
      <c r="AN501" s="87"/>
      <c r="AO501" s="87"/>
      <c r="AP501" s="87"/>
      <c r="AQ501" s="87"/>
      <c r="AR501" s="87"/>
      <c r="AS501" s="87"/>
      <c r="AT501" s="87"/>
      <c r="AU501" s="87"/>
      <c r="AV501" s="87"/>
      <c r="AW501" s="87"/>
      <c r="AX501" s="87"/>
      <c r="AY501" s="87"/>
      <c r="AZ501" s="87"/>
      <c r="BA501" s="87"/>
      <c r="BB501" s="87"/>
      <c r="BC501" s="87"/>
      <c r="BD501" s="92"/>
      <c r="BE501" s="89"/>
      <c r="BF501" s="87"/>
      <c r="BG501" s="87"/>
      <c r="BH501" s="87"/>
    </row>
    <row r="502" spans="1:60" hidden="1" x14ac:dyDescent="0.2">
      <c r="A502" s="94"/>
      <c r="B502" s="90"/>
      <c r="C502" s="91"/>
      <c r="D502" s="88"/>
      <c r="E502" s="87"/>
      <c r="F502" s="87"/>
      <c r="G502" s="87"/>
      <c r="H502" s="87"/>
      <c r="I502" s="87"/>
      <c r="J502" s="87"/>
      <c r="K502" s="87"/>
      <c r="L502" s="87"/>
      <c r="M502" s="87"/>
      <c r="N502" s="87"/>
      <c r="O502" s="87"/>
      <c r="P502" s="87"/>
      <c r="Q502" s="92"/>
      <c r="R502" s="89"/>
      <c r="S502" s="87"/>
      <c r="T502" s="88"/>
      <c r="U502" s="87"/>
      <c r="V502" s="87"/>
      <c r="W502" s="87"/>
      <c r="X502" s="87"/>
      <c r="Y502" s="87"/>
      <c r="Z502" s="88"/>
      <c r="AA502" s="88"/>
      <c r="AB502" s="88"/>
      <c r="AC502" s="88"/>
      <c r="AD502" s="87"/>
      <c r="AE502" s="93"/>
      <c r="AF502" s="89"/>
      <c r="AG502" s="87"/>
      <c r="AH502" s="87"/>
      <c r="AI502" s="87"/>
      <c r="AJ502" s="87"/>
      <c r="AK502" s="87"/>
      <c r="AL502" s="87"/>
      <c r="AM502" s="87"/>
      <c r="AN502" s="87"/>
      <c r="AO502" s="87"/>
      <c r="AP502" s="87"/>
      <c r="AQ502" s="87"/>
      <c r="AR502" s="87"/>
      <c r="AS502" s="87"/>
      <c r="AT502" s="87"/>
      <c r="AU502" s="87"/>
      <c r="AV502" s="87"/>
      <c r="AW502" s="87"/>
      <c r="AX502" s="87"/>
      <c r="AY502" s="87"/>
      <c r="AZ502" s="87"/>
      <c r="BA502" s="87"/>
      <c r="BB502" s="87"/>
      <c r="BC502" s="87"/>
      <c r="BD502" s="92"/>
      <c r="BE502" s="89"/>
      <c r="BF502" s="87"/>
      <c r="BG502" s="87"/>
      <c r="BH502" s="87"/>
    </row>
    <row r="503" spans="1:60" hidden="1" x14ac:dyDescent="0.2">
      <c r="A503" s="94"/>
      <c r="B503" s="90"/>
      <c r="C503" s="91"/>
      <c r="D503" s="88"/>
      <c r="E503" s="87"/>
      <c r="F503" s="87"/>
      <c r="G503" s="87"/>
      <c r="H503" s="87"/>
      <c r="I503" s="87"/>
      <c r="J503" s="87"/>
      <c r="K503" s="87"/>
      <c r="L503" s="87"/>
      <c r="M503" s="87"/>
      <c r="N503" s="87"/>
      <c r="O503" s="87"/>
      <c r="P503" s="87"/>
      <c r="Q503" s="92"/>
      <c r="R503" s="89"/>
      <c r="S503" s="87"/>
      <c r="T503" s="88"/>
      <c r="U503" s="87"/>
      <c r="V503" s="87"/>
      <c r="W503" s="87"/>
      <c r="X503" s="87"/>
      <c r="Y503" s="87"/>
      <c r="Z503" s="88"/>
      <c r="AA503" s="88"/>
      <c r="AB503" s="88"/>
      <c r="AC503" s="88"/>
      <c r="AD503" s="87"/>
      <c r="AE503" s="93"/>
      <c r="AF503" s="89"/>
      <c r="AG503" s="87"/>
      <c r="AH503" s="87"/>
      <c r="AI503" s="87"/>
      <c r="AJ503" s="87"/>
      <c r="AK503" s="87"/>
      <c r="AL503" s="87"/>
      <c r="AM503" s="87"/>
      <c r="AN503" s="87"/>
      <c r="AO503" s="87"/>
      <c r="AP503" s="87"/>
      <c r="AQ503" s="87"/>
      <c r="AR503" s="87"/>
      <c r="AS503" s="87"/>
      <c r="AT503" s="87"/>
      <c r="AU503" s="87"/>
      <c r="AV503" s="87"/>
      <c r="AW503" s="87"/>
      <c r="AX503" s="87"/>
      <c r="AY503" s="87"/>
      <c r="AZ503" s="87"/>
      <c r="BA503" s="87"/>
      <c r="BB503" s="87"/>
      <c r="BC503" s="87"/>
      <c r="BD503" s="92"/>
      <c r="BE503" s="89"/>
      <c r="BF503" s="87"/>
      <c r="BG503" s="87"/>
      <c r="BH503" s="87"/>
    </row>
    <row r="504" spans="1:60" hidden="1" x14ac:dyDescent="0.2">
      <c r="A504" s="94"/>
      <c r="B504" s="90"/>
      <c r="C504" s="91"/>
      <c r="D504" s="88"/>
      <c r="E504" s="87"/>
      <c r="F504" s="87"/>
      <c r="G504" s="87"/>
      <c r="H504" s="87"/>
      <c r="I504" s="87"/>
      <c r="J504" s="87"/>
      <c r="K504" s="87"/>
      <c r="L504" s="87"/>
      <c r="M504" s="87"/>
      <c r="N504" s="87"/>
      <c r="O504" s="87"/>
      <c r="P504" s="87"/>
      <c r="Q504" s="92"/>
      <c r="R504" s="89"/>
      <c r="S504" s="87"/>
      <c r="T504" s="88"/>
      <c r="U504" s="87"/>
      <c r="V504" s="87"/>
      <c r="W504" s="87"/>
      <c r="X504" s="87"/>
      <c r="Y504" s="87"/>
      <c r="Z504" s="88"/>
      <c r="AA504" s="88"/>
      <c r="AB504" s="88"/>
      <c r="AC504" s="88"/>
      <c r="AD504" s="87"/>
      <c r="AE504" s="93"/>
      <c r="AF504" s="89"/>
      <c r="AG504" s="87"/>
      <c r="AH504" s="87"/>
      <c r="AI504" s="87"/>
      <c r="AJ504" s="87"/>
      <c r="AK504" s="87"/>
      <c r="AL504" s="87"/>
      <c r="AM504" s="87"/>
      <c r="AN504" s="87"/>
      <c r="AO504" s="87"/>
      <c r="AP504" s="87"/>
      <c r="AQ504" s="87"/>
      <c r="AR504" s="87"/>
      <c r="AS504" s="87"/>
      <c r="AT504" s="87"/>
      <c r="AU504" s="87"/>
      <c r="AV504" s="87"/>
      <c r="AW504" s="87"/>
      <c r="AX504" s="87"/>
      <c r="AY504" s="87"/>
      <c r="AZ504" s="87"/>
      <c r="BA504" s="87"/>
      <c r="BB504" s="87"/>
      <c r="BC504" s="87"/>
      <c r="BD504" s="92"/>
      <c r="BE504" s="89"/>
      <c r="BF504" s="87"/>
      <c r="BG504" s="87"/>
      <c r="BH504" s="87"/>
    </row>
    <row r="505" spans="1:60" hidden="1" x14ac:dyDescent="0.2">
      <c r="A505" s="94"/>
      <c r="B505" s="90"/>
      <c r="C505" s="91"/>
      <c r="D505" s="88"/>
      <c r="E505" s="87"/>
      <c r="F505" s="87"/>
      <c r="G505" s="87"/>
      <c r="H505" s="87"/>
      <c r="I505" s="87"/>
      <c r="J505" s="87"/>
      <c r="K505" s="87"/>
      <c r="L505" s="87"/>
      <c r="M505" s="87"/>
      <c r="N505" s="87"/>
      <c r="O505" s="87"/>
      <c r="P505" s="87"/>
      <c r="Q505" s="92"/>
      <c r="R505" s="89"/>
      <c r="S505" s="87"/>
      <c r="T505" s="88"/>
      <c r="U505" s="87"/>
      <c r="V505" s="87"/>
      <c r="W505" s="87"/>
      <c r="X505" s="87"/>
      <c r="Y505" s="87"/>
      <c r="Z505" s="88"/>
      <c r="AA505" s="88"/>
      <c r="AB505" s="88"/>
      <c r="AC505" s="88"/>
      <c r="AD505" s="87"/>
      <c r="AE505" s="93"/>
      <c r="AF505" s="89"/>
      <c r="AG505" s="87"/>
      <c r="AH505" s="87"/>
      <c r="AI505" s="87"/>
      <c r="AJ505" s="87"/>
      <c r="AK505" s="87"/>
      <c r="AL505" s="87"/>
      <c r="AM505" s="87"/>
      <c r="AN505" s="87"/>
      <c r="AO505" s="87"/>
      <c r="AP505" s="87"/>
      <c r="AQ505" s="87"/>
      <c r="AR505" s="87"/>
      <c r="AS505" s="87"/>
      <c r="AT505" s="87"/>
      <c r="AU505" s="87"/>
      <c r="AV505" s="87"/>
      <c r="AW505" s="87"/>
      <c r="AX505" s="87"/>
      <c r="AY505" s="87"/>
      <c r="AZ505" s="87"/>
      <c r="BA505" s="87"/>
      <c r="BB505" s="87"/>
      <c r="BC505" s="87"/>
      <c r="BD505" s="92"/>
      <c r="BE505" s="89"/>
      <c r="BF505" s="87"/>
      <c r="BG505" s="87"/>
      <c r="BH505" s="87"/>
    </row>
    <row r="506" spans="1:60" hidden="1" x14ac:dyDescent="0.2">
      <c r="A506" s="94"/>
      <c r="B506" s="90"/>
      <c r="C506" s="91"/>
      <c r="D506" s="88"/>
      <c r="E506" s="87"/>
      <c r="F506" s="87"/>
      <c r="G506" s="87"/>
      <c r="H506" s="87"/>
      <c r="I506" s="87"/>
      <c r="J506" s="87"/>
      <c r="K506" s="87"/>
      <c r="L506" s="87"/>
      <c r="M506" s="87"/>
      <c r="N506" s="87"/>
      <c r="O506" s="87"/>
      <c r="P506" s="87"/>
      <c r="Q506" s="92"/>
      <c r="R506" s="89"/>
      <c r="S506" s="87"/>
      <c r="T506" s="88"/>
      <c r="U506" s="87"/>
      <c r="V506" s="87"/>
      <c r="W506" s="87"/>
      <c r="X506" s="87"/>
      <c r="Y506" s="87"/>
      <c r="Z506" s="88"/>
      <c r="AA506" s="88"/>
      <c r="AB506" s="88"/>
      <c r="AC506" s="88"/>
      <c r="AD506" s="87"/>
      <c r="AE506" s="93"/>
      <c r="AF506" s="89"/>
      <c r="AG506" s="87"/>
      <c r="AH506" s="87"/>
      <c r="AI506" s="87"/>
      <c r="AJ506" s="87"/>
      <c r="AK506" s="87"/>
      <c r="AL506" s="87"/>
      <c r="AM506" s="87"/>
      <c r="AN506" s="87"/>
      <c r="AO506" s="87"/>
      <c r="AP506" s="87"/>
      <c r="AQ506" s="87"/>
      <c r="AR506" s="87"/>
      <c r="AS506" s="87"/>
      <c r="AT506" s="87"/>
      <c r="AU506" s="87"/>
      <c r="AV506" s="87"/>
      <c r="AW506" s="87"/>
      <c r="AX506" s="87"/>
      <c r="AY506" s="87"/>
      <c r="AZ506" s="87"/>
      <c r="BA506" s="87"/>
      <c r="BB506" s="87"/>
      <c r="BC506" s="87"/>
      <c r="BD506" s="92"/>
      <c r="BE506" s="89"/>
      <c r="BF506" s="87"/>
      <c r="BG506" s="87"/>
      <c r="BH506" s="87"/>
    </row>
    <row r="507" spans="1:60" hidden="1" x14ac:dyDescent="0.2">
      <c r="A507" s="94"/>
      <c r="B507" s="90"/>
      <c r="C507" s="91"/>
      <c r="D507" s="88"/>
      <c r="E507" s="87"/>
      <c r="F507" s="87"/>
      <c r="G507" s="87"/>
      <c r="H507" s="87"/>
      <c r="I507" s="87"/>
      <c r="J507" s="87"/>
      <c r="K507" s="87"/>
      <c r="L507" s="87"/>
      <c r="M507" s="87"/>
      <c r="N507" s="87"/>
      <c r="O507" s="87"/>
      <c r="P507" s="87"/>
      <c r="Q507" s="92"/>
      <c r="R507" s="89"/>
      <c r="S507" s="87"/>
      <c r="T507" s="88"/>
      <c r="U507" s="87"/>
      <c r="V507" s="87"/>
      <c r="W507" s="87"/>
      <c r="X507" s="87"/>
      <c r="Y507" s="87"/>
      <c r="Z507" s="88"/>
      <c r="AA507" s="88"/>
      <c r="AB507" s="88"/>
      <c r="AC507" s="88"/>
      <c r="AD507" s="87"/>
      <c r="AE507" s="93"/>
      <c r="AF507" s="89"/>
      <c r="AG507" s="87"/>
      <c r="AH507" s="87"/>
      <c r="AI507" s="87"/>
      <c r="AJ507" s="87"/>
      <c r="AK507" s="87"/>
      <c r="AL507" s="87"/>
      <c r="AM507" s="87"/>
      <c r="AN507" s="87"/>
      <c r="AO507" s="87"/>
      <c r="AP507" s="87"/>
      <c r="AQ507" s="87"/>
      <c r="AR507" s="87"/>
      <c r="AS507" s="87"/>
      <c r="AT507" s="87"/>
      <c r="AU507" s="87"/>
      <c r="AV507" s="87"/>
      <c r="AW507" s="87"/>
      <c r="AX507" s="87"/>
      <c r="AY507" s="87"/>
      <c r="AZ507" s="87"/>
      <c r="BA507" s="87"/>
      <c r="BB507" s="87"/>
      <c r="BC507" s="87"/>
      <c r="BD507" s="92"/>
      <c r="BE507" s="89"/>
      <c r="BF507" s="87"/>
      <c r="BG507" s="87"/>
      <c r="BH507" s="87"/>
    </row>
    <row r="508" spans="1:60" hidden="1" x14ac:dyDescent="0.2">
      <c r="A508" s="94"/>
      <c r="B508" s="90"/>
      <c r="C508" s="91"/>
      <c r="D508" s="88"/>
      <c r="E508" s="87"/>
      <c r="F508" s="87"/>
      <c r="G508" s="87"/>
      <c r="H508" s="87"/>
      <c r="I508" s="87"/>
      <c r="J508" s="87"/>
      <c r="K508" s="87"/>
      <c r="L508" s="87"/>
      <c r="M508" s="87"/>
      <c r="N508" s="87"/>
      <c r="O508" s="87"/>
      <c r="P508" s="87"/>
      <c r="Q508" s="92"/>
      <c r="R508" s="89"/>
      <c r="S508" s="87"/>
      <c r="T508" s="88"/>
      <c r="U508" s="87"/>
      <c r="V508" s="87"/>
      <c r="W508" s="87"/>
      <c r="X508" s="87"/>
      <c r="Y508" s="87"/>
      <c r="Z508" s="88"/>
      <c r="AA508" s="88"/>
      <c r="AB508" s="88"/>
      <c r="AC508" s="88"/>
      <c r="AD508" s="87"/>
      <c r="AE508" s="93"/>
      <c r="AF508" s="89"/>
      <c r="AG508" s="87"/>
      <c r="AH508" s="87"/>
      <c r="AI508" s="87"/>
      <c r="AJ508" s="87"/>
      <c r="AK508" s="87"/>
      <c r="AL508" s="87"/>
      <c r="AM508" s="87"/>
      <c r="AN508" s="87"/>
      <c r="AO508" s="87"/>
      <c r="AP508" s="87"/>
      <c r="AQ508" s="87"/>
      <c r="AR508" s="87"/>
      <c r="AS508" s="87"/>
      <c r="AT508" s="87"/>
      <c r="AU508" s="87"/>
      <c r="AV508" s="87"/>
      <c r="AW508" s="87"/>
      <c r="AX508" s="87"/>
      <c r="AY508" s="87"/>
      <c r="AZ508" s="87"/>
      <c r="BA508" s="87"/>
      <c r="BB508" s="87"/>
      <c r="BC508" s="87"/>
      <c r="BD508" s="92"/>
      <c r="BE508" s="89"/>
      <c r="BF508" s="87"/>
      <c r="BG508" s="87"/>
      <c r="BH508" s="87"/>
    </row>
    <row r="509" spans="1:60" hidden="1" x14ac:dyDescent="0.2">
      <c r="A509" s="94"/>
      <c r="B509" s="90"/>
      <c r="C509" s="91"/>
      <c r="D509" s="88"/>
      <c r="E509" s="87"/>
      <c r="F509" s="87"/>
      <c r="G509" s="87"/>
      <c r="H509" s="87"/>
      <c r="I509" s="87"/>
      <c r="J509" s="87"/>
      <c r="K509" s="87"/>
      <c r="L509" s="87"/>
      <c r="M509" s="87"/>
      <c r="N509" s="87"/>
      <c r="O509" s="87"/>
      <c r="P509" s="87"/>
      <c r="Q509" s="92"/>
      <c r="R509" s="89"/>
      <c r="S509" s="87"/>
      <c r="T509" s="88"/>
      <c r="U509" s="87"/>
      <c r="V509" s="87"/>
      <c r="W509" s="87"/>
      <c r="X509" s="87"/>
      <c r="Y509" s="87"/>
      <c r="Z509" s="88"/>
      <c r="AA509" s="88"/>
      <c r="AB509" s="88"/>
      <c r="AC509" s="88"/>
      <c r="AD509" s="87"/>
      <c r="AE509" s="93"/>
      <c r="AF509" s="89"/>
      <c r="AG509" s="87"/>
      <c r="AH509" s="87"/>
      <c r="AI509" s="87"/>
      <c r="AJ509" s="87"/>
      <c r="AK509" s="87"/>
      <c r="AL509" s="87"/>
      <c r="AM509" s="87"/>
      <c r="AN509" s="87"/>
      <c r="AO509" s="87"/>
      <c r="AP509" s="87"/>
      <c r="AQ509" s="87"/>
      <c r="AR509" s="87"/>
      <c r="AS509" s="87"/>
      <c r="AT509" s="87"/>
      <c r="AU509" s="87"/>
      <c r="AV509" s="87"/>
      <c r="AW509" s="87"/>
      <c r="AX509" s="87"/>
      <c r="AY509" s="87"/>
      <c r="AZ509" s="87"/>
      <c r="BA509" s="87"/>
      <c r="BB509" s="87"/>
      <c r="BC509" s="87"/>
      <c r="BD509" s="92"/>
      <c r="BE509" s="89"/>
      <c r="BF509" s="87"/>
      <c r="BG509" s="87"/>
      <c r="BH509" s="87"/>
    </row>
    <row r="510" spans="1:60" hidden="1" x14ac:dyDescent="0.2">
      <c r="A510" s="94"/>
      <c r="B510" s="90"/>
      <c r="C510" s="91"/>
      <c r="D510" s="88"/>
      <c r="E510" s="87"/>
      <c r="F510" s="87"/>
      <c r="G510" s="87"/>
      <c r="H510" s="87"/>
      <c r="I510" s="87"/>
      <c r="J510" s="87"/>
      <c r="K510" s="87"/>
      <c r="L510" s="87"/>
      <c r="M510" s="87"/>
      <c r="N510" s="87"/>
      <c r="O510" s="87"/>
      <c r="P510" s="87"/>
      <c r="Q510" s="92"/>
      <c r="R510" s="89"/>
      <c r="S510" s="87"/>
      <c r="T510" s="88"/>
      <c r="U510" s="87"/>
      <c r="V510" s="87"/>
      <c r="W510" s="87"/>
      <c r="X510" s="87"/>
      <c r="Y510" s="87"/>
      <c r="Z510" s="88"/>
      <c r="AA510" s="88"/>
      <c r="AB510" s="88"/>
      <c r="AC510" s="88"/>
      <c r="AD510" s="87"/>
      <c r="AE510" s="93"/>
      <c r="AF510" s="89"/>
      <c r="AG510" s="87"/>
      <c r="AH510" s="87"/>
      <c r="AI510" s="87"/>
      <c r="AJ510" s="87"/>
      <c r="AK510" s="87"/>
      <c r="AL510" s="87"/>
      <c r="AM510" s="87"/>
      <c r="AN510" s="87"/>
      <c r="AO510" s="87"/>
      <c r="AP510" s="87"/>
      <c r="AQ510" s="87"/>
      <c r="AR510" s="87"/>
      <c r="AS510" s="87"/>
      <c r="AT510" s="87"/>
      <c r="AU510" s="87"/>
      <c r="AV510" s="87"/>
      <c r="AW510" s="87"/>
      <c r="AX510" s="87"/>
      <c r="AY510" s="87"/>
      <c r="AZ510" s="87"/>
      <c r="BA510" s="87"/>
      <c r="BB510" s="87"/>
      <c r="BC510" s="87"/>
      <c r="BD510" s="92"/>
      <c r="BE510" s="89"/>
      <c r="BF510" s="87"/>
      <c r="BG510" s="87"/>
      <c r="BH510" s="87"/>
    </row>
    <row r="511" spans="1:60" hidden="1" x14ac:dyDescent="0.2">
      <c r="A511" s="94"/>
      <c r="B511" s="90"/>
      <c r="C511" s="91"/>
      <c r="D511" s="88"/>
      <c r="E511" s="87"/>
      <c r="F511" s="87"/>
      <c r="G511" s="87"/>
      <c r="H511" s="87"/>
      <c r="I511" s="87"/>
      <c r="J511" s="87"/>
      <c r="K511" s="87"/>
      <c r="L511" s="87"/>
      <c r="M511" s="87"/>
      <c r="N511" s="87"/>
      <c r="O511" s="87"/>
      <c r="P511" s="87"/>
      <c r="Q511" s="92"/>
      <c r="R511" s="89"/>
      <c r="S511" s="87"/>
      <c r="T511" s="88"/>
      <c r="U511" s="87"/>
      <c r="V511" s="87"/>
      <c r="W511" s="87"/>
      <c r="X511" s="87"/>
      <c r="Y511" s="87"/>
      <c r="Z511" s="88"/>
      <c r="AA511" s="88"/>
      <c r="AB511" s="88"/>
      <c r="AC511" s="88"/>
      <c r="AD511" s="87"/>
      <c r="AE511" s="93"/>
      <c r="AF511" s="89"/>
      <c r="AG511" s="87"/>
      <c r="AH511" s="87"/>
      <c r="AI511" s="87"/>
      <c r="AJ511" s="87"/>
      <c r="AK511" s="87"/>
      <c r="AL511" s="87"/>
      <c r="AM511" s="87"/>
      <c r="AN511" s="87"/>
      <c r="AO511" s="87"/>
      <c r="AP511" s="87"/>
      <c r="AQ511" s="87"/>
      <c r="AR511" s="87"/>
      <c r="AS511" s="87"/>
      <c r="AT511" s="87"/>
      <c r="AU511" s="87"/>
      <c r="AV511" s="87"/>
      <c r="AW511" s="87"/>
      <c r="AX511" s="87"/>
      <c r="AY511" s="87"/>
      <c r="AZ511" s="87"/>
      <c r="BA511" s="87"/>
      <c r="BB511" s="87"/>
      <c r="BC511" s="87"/>
      <c r="BD511" s="92"/>
      <c r="BE511" s="89"/>
      <c r="BF511" s="87"/>
      <c r="BG511" s="87"/>
      <c r="BH511" s="87"/>
    </row>
    <row r="512" spans="1:60" hidden="1" x14ac:dyDescent="0.2">
      <c r="A512" s="94"/>
      <c r="B512" s="90"/>
      <c r="C512" s="91"/>
      <c r="D512" s="88"/>
      <c r="E512" s="87"/>
      <c r="F512" s="87"/>
      <c r="G512" s="87"/>
      <c r="H512" s="87"/>
      <c r="I512" s="87"/>
      <c r="J512" s="87"/>
      <c r="K512" s="87"/>
      <c r="L512" s="87"/>
      <c r="M512" s="87"/>
      <c r="N512" s="87"/>
      <c r="O512" s="87"/>
      <c r="P512" s="87"/>
      <c r="Q512" s="92"/>
      <c r="R512" s="89"/>
      <c r="S512" s="87"/>
      <c r="T512" s="88"/>
      <c r="U512" s="87"/>
      <c r="V512" s="87"/>
      <c r="W512" s="87"/>
      <c r="X512" s="87"/>
      <c r="Y512" s="87"/>
      <c r="Z512" s="88"/>
      <c r="AA512" s="88"/>
      <c r="AB512" s="88"/>
      <c r="AC512" s="88"/>
      <c r="AD512" s="87"/>
      <c r="AE512" s="93"/>
      <c r="AF512" s="89"/>
      <c r="AG512" s="87"/>
      <c r="AH512" s="87"/>
      <c r="AI512" s="87"/>
      <c r="AJ512" s="87"/>
      <c r="AK512" s="87"/>
      <c r="AL512" s="87"/>
      <c r="AM512" s="87"/>
      <c r="AN512" s="87"/>
      <c r="AO512" s="87"/>
      <c r="AP512" s="87"/>
      <c r="AQ512" s="87"/>
      <c r="AR512" s="87"/>
      <c r="AS512" s="87"/>
      <c r="AT512" s="87"/>
      <c r="AU512" s="87"/>
      <c r="AV512" s="87"/>
      <c r="AW512" s="87"/>
      <c r="AX512" s="87"/>
      <c r="AY512" s="87"/>
      <c r="AZ512" s="87"/>
      <c r="BA512" s="87"/>
      <c r="BB512" s="87"/>
      <c r="BC512" s="87"/>
      <c r="BD512" s="92"/>
      <c r="BE512" s="89"/>
      <c r="BF512" s="87"/>
      <c r="BG512" s="87"/>
      <c r="BH512" s="87"/>
    </row>
    <row r="513" spans="1:60" hidden="1" x14ac:dyDescent="0.2">
      <c r="A513" s="94"/>
      <c r="B513" s="90"/>
      <c r="C513" s="91"/>
      <c r="D513" s="88"/>
      <c r="E513" s="87"/>
      <c r="F513" s="87"/>
      <c r="G513" s="87"/>
      <c r="H513" s="87"/>
      <c r="I513" s="87"/>
      <c r="J513" s="87"/>
      <c r="K513" s="87"/>
      <c r="L513" s="87"/>
      <c r="M513" s="87"/>
      <c r="N513" s="87"/>
      <c r="O513" s="87"/>
      <c r="P513" s="87"/>
      <c r="Q513" s="92"/>
      <c r="R513" s="89"/>
      <c r="S513" s="87"/>
      <c r="T513" s="88"/>
      <c r="U513" s="87"/>
      <c r="V513" s="87"/>
      <c r="W513" s="87"/>
      <c r="X513" s="87"/>
      <c r="Y513" s="87"/>
      <c r="Z513" s="88"/>
      <c r="AA513" s="88"/>
      <c r="AB513" s="88"/>
      <c r="AC513" s="88"/>
      <c r="AD513" s="87"/>
      <c r="AE513" s="93"/>
      <c r="AF513" s="89"/>
      <c r="AG513" s="87"/>
      <c r="AH513" s="87"/>
      <c r="AI513" s="87"/>
      <c r="AJ513" s="87"/>
      <c r="AK513" s="87"/>
      <c r="AL513" s="87"/>
      <c r="AM513" s="87"/>
      <c r="AN513" s="87"/>
      <c r="AO513" s="87"/>
      <c r="AP513" s="87"/>
      <c r="AQ513" s="87"/>
      <c r="AR513" s="87"/>
      <c r="AS513" s="87"/>
      <c r="AT513" s="87"/>
      <c r="AU513" s="87"/>
      <c r="AV513" s="87"/>
      <c r="AW513" s="87"/>
      <c r="AX513" s="87"/>
      <c r="AY513" s="87"/>
      <c r="AZ513" s="87"/>
      <c r="BA513" s="87"/>
      <c r="BB513" s="87"/>
      <c r="BC513" s="87"/>
      <c r="BD513" s="92"/>
      <c r="BE513" s="89"/>
      <c r="BF513" s="87"/>
      <c r="BG513" s="87"/>
      <c r="BH513" s="87"/>
    </row>
    <row r="514" spans="1:60" hidden="1" x14ac:dyDescent="0.2">
      <c r="A514" s="94"/>
      <c r="B514" s="90"/>
      <c r="C514" s="91"/>
      <c r="D514" s="88"/>
      <c r="E514" s="87"/>
      <c r="F514" s="87"/>
      <c r="G514" s="87"/>
      <c r="H514" s="87"/>
      <c r="I514" s="87"/>
      <c r="J514" s="87"/>
      <c r="K514" s="87"/>
      <c r="L514" s="87"/>
      <c r="M514" s="87"/>
      <c r="N514" s="87"/>
      <c r="O514" s="87"/>
      <c r="P514" s="87"/>
      <c r="Q514" s="92"/>
      <c r="R514" s="89"/>
      <c r="S514" s="87"/>
      <c r="T514" s="88"/>
      <c r="U514" s="87"/>
      <c r="V514" s="87"/>
      <c r="W514" s="87"/>
      <c r="X514" s="87"/>
      <c r="Y514" s="87"/>
      <c r="Z514" s="88"/>
      <c r="AA514" s="88"/>
      <c r="AB514" s="88"/>
      <c r="AC514" s="88"/>
      <c r="AD514" s="87"/>
      <c r="AE514" s="93"/>
      <c r="AF514" s="89"/>
      <c r="AG514" s="87"/>
      <c r="AH514" s="87"/>
      <c r="AI514" s="87"/>
      <c r="AJ514" s="87"/>
      <c r="AK514" s="87"/>
      <c r="AL514" s="87"/>
      <c r="AM514" s="87"/>
      <c r="AN514" s="87"/>
      <c r="AO514" s="87"/>
      <c r="AP514" s="87"/>
      <c r="AQ514" s="87"/>
      <c r="AR514" s="87"/>
      <c r="AS514" s="87"/>
      <c r="AT514" s="87"/>
      <c r="AU514" s="87"/>
      <c r="AV514" s="87"/>
      <c r="AW514" s="87"/>
      <c r="AX514" s="87"/>
      <c r="AY514" s="87"/>
      <c r="AZ514" s="87"/>
      <c r="BA514" s="87"/>
      <c r="BB514" s="87"/>
      <c r="BC514" s="87"/>
      <c r="BD514" s="92"/>
      <c r="BE514" s="89"/>
      <c r="BF514" s="87"/>
      <c r="BG514" s="87"/>
      <c r="BH514" s="87"/>
    </row>
    <row r="515" spans="1:60" hidden="1" x14ac:dyDescent="0.2">
      <c r="A515" s="94"/>
      <c r="B515" s="90"/>
      <c r="C515" s="91"/>
      <c r="D515" s="88"/>
      <c r="E515" s="87"/>
      <c r="F515" s="87"/>
      <c r="G515" s="87"/>
      <c r="H515" s="87"/>
      <c r="I515" s="87"/>
      <c r="J515" s="87"/>
      <c r="K515" s="87"/>
      <c r="L515" s="87"/>
      <c r="M515" s="87"/>
      <c r="N515" s="87"/>
      <c r="O515" s="87"/>
      <c r="P515" s="87"/>
      <c r="Q515" s="92"/>
      <c r="R515" s="89"/>
      <c r="S515" s="87"/>
      <c r="T515" s="88"/>
      <c r="U515" s="87"/>
      <c r="V515" s="87"/>
      <c r="W515" s="87"/>
      <c r="X515" s="87"/>
      <c r="Y515" s="87"/>
      <c r="Z515" s="88"/>
      <c r="AA515" s="88"/>
      <c r="AB515" s="88"/>
      <c r="AC515" s="88"/>
      <c r="AD515" s="87"/>
      <c r="AE515" s="93"/>
      <c r="AF515" s="89"/>
      <c r="AG515" s="87"/>
      <c r="AH515" s="87"/>
      <c r="AI515" s="87"/>
      <c r="AJ515" s="87"/>
      <c r="AK515" s="87"/>
      <c r="AL515" s="87"/>
      <c r="AM515" s="87"/>
      <c r="AN515" s="87"/>
      <c r="AO515" s="87"/>
      <c r="AP515" s="87"/>
      <c r="AQ515" s="87"/>
      <c r="AR515" s="87"/>
      <c r="AS515" s="87"/>
      <c r="AT515" s="87"/>
      <c r="AU515" s="87"/>
      <c r="AV515" s="87"/>
      <c r="AW515" s="87"/>
      <c r="AX515" s="87"/>
      <c r="AY515" s="87"/>
      <c r="AZ515" s="87"/>
      <c r="BA515" s="87"/>
      <c r="BB515" s="87"/>
      <c r="BC515" s="87"/>
      <c r="BD515" s="92"/>
      <c r="BE515" s="89"/>
      <c r="BF515" s="87"/>
      <c r="BG515" s="87"/>
      <c r="BH515" s="87"/>
    </row>
    <row r="516" spans="1:60" hidden="1" x14ac:dyDescent="0.2">
      <c r="A516" s="94"/>
      <c r="B516" s="90"/>
      <c r="C516" s="91"/>
      <c r="D516" s="88"/>
      <c r="E516" s="87"/>
      <c r="F516" s="87"/>
      <c r="G516" s="87"/>
      <c r="H516" s="87"/>
      <c r="I516" s="87"/>
      <c r="J516" s="87"/>
      <c r="K516" s="87"/>
      <c r="L516" s="87"/>
      <c r="M516" s="87"/>
      <c r="N516" s="87"/>
      <c r="O516" s="87"/>
      <c r="P516" s="87"/>
      <c r="Q516" s="92"/>
      <c r="R516" s="89"/>
      <c r="S516" s="87"/>
      <c r="T516" s="88"/>
      <c r="U516" s="87"/>
      <c r="V516" s="87"/>
      <c r="W516" s="87"/>
      <c r="X516" s="87"/>
      <c r="Y516" s="87"/>
      <c r="Z516" s="88"/>
      <c r="AA516" s="88"/>
      <c r="AB516" s="88"/>
      <c r="AC516" s="88"/>
      <c r="AD516" s="87"/>
      <c r="AE516" s="93"/>
      <c r="AF516" s="89"/>
      <c r="AG516" s="87"/>
      <c r="AH516" s="87"/>
      <c r="AI516" s="87"/>
      <c r="AJ516" s="87"/>
      <c r="AK516" s="87"/>
      <c r="AL516" s="87"/>
      <c r="AM516" s="87"/>
      <c r="AN516" s="87"/>
      <c r="AO516" s="87"/>
      <c r="AP516" s="87"/>
      <c r="AQ516" s="87"/>
      <c r="AR516" s="87"/>
      <c r="AS516" s="87"/>
      <c r="AT516" s="87"/>
      <c r="AU516" s="87"/>
      <c r="AV516" s="87"/>
      <c r="AW516" s="87"/>
      <c r="AX516" s="87"/>
      <c r="AY516" s="87"/>
      <c r="AZ516" s="87"/>
      <c r="BA516" s="87"/>
      <c r="BB516" s="87"/>
      <c r="BC516" s="87"/>
      <c r="BD516" s="92"/>
      <c r="BE516" s="89"/>
      <c r="BF516" s="87"/>
      <c r="BG516" s="87"/>
      <c r="BH516" s="87"/>
    </row>
    <row r="517" spans="1:60" hidden="1" x14ac:dyDescent="0.2">
      <c r="A517" s="94"/>
      <c r="B517" s="90"/>
      <c r="C517" s="91"/>
      <c r="D517" s="88"/>
      <c r="E517" s="87"/>
      <c r="F517" s="87"/>
      <c r="G517" s="87"/>
      <c r="H517" s="87"/>
      <c r="I517" s="87"/>
      <c r="J517" s="87"/>
      <c r="K517" s="87"/>
      <c r="L517" s="87"/>
      <c r="M517" s="87"/>
      <c r="N517" s="87"/>
      <c r="O517" s="87"/>
      <c r="P517" s="87"/>
      <c r="Q517" s="92"/>
      <c r="R517" s="89"/>
      <c r="S517" s="87"/>
      <c r="T517" s="88"/>
      <c r="U517" s="87"/>
      <c r="V517" s="87"/>
      <c r="W517" s="87"/>
      <c r="X517" s="87"/>
      <c r="Y517" s="87"/>
      <c r="Z517" s="88"/>
      <c r="AA517" s="88"/>
      <c r="AB517" s="88"/>
      <c r="AC517" s="88"/>
      <c r="AD517" s="87"/>
      <c r="AE517" s="93"/>
      <c r="AF517" s="89"/>
      <c r="AG517" s="87"/>
      <c r="AH517" s="87"/>
      <c r="AI517" s="87"/>
      <c r="AJ517" s="87"/>
      <c r="AK517" s="87"/>
      <c r="AL517" s="87"/>
      <c r="AM517" s="87"/>
      <c r="AN517" s="87"/>
      <c r="AO517" s="87"/>
      <c r="AP517" s="87"/>
      <c r="AQ517" s="87"/>
      <c r="AR517" s="87"/>
      <c r="AS517" s="87"/>
      <c r="AT517" s="87"/>
      <c r="AU517" s="87"/>
      <c r="AV517" s="87"/>
      <c r="AW517" s="87"/>
      <c r="AX517" s="87"/>
      <c r="AY517" s="87"/>
      <c r="AZ517" s="87"/>
      <c r="BA517" s="87"/>
      <c r="BB517" s="87"/>
      <c r="BC517" s="87"/>
      <c r="BD517" s="92"/>
      <c r="BE517" s="89"/>
      <c r="BF517" s="87"/>
      <c r="BG517" s="87"/>
      <c r="BH517" s="87"/>
    </row>
    <row r="518" spans="1:60" hidden="1" x14ac:dyDescent="0.2">
      <c r="A518" s="94"/>
      <c r="B518" s="90"/>
      <c r="C518" s="91"/>
      <c r="D518" s="88"/>
      <c r="E518" s="87"/>
      <c r="F518" s="87"/>
      <c r="G518" s="87"/>
      <c r="H518" s="87"/>
      <c r="I518" s="87"/>
      <c r="J518" s="87"/>
      <c r="K518" s="87"/>
      <c r="L518" s="87"/>
      <c r="M518" s="87"/>
      <c r="N518" s="87"/>
      <c r="O518" s="87"/>
      <c r="P518" s="87"/>
      <c r="Q518" s="92"/>
      <c r="R518" s="89"/>
      <c r="S518" s="87"/>
      <c r="T518" s="88"/>
      <c r="U518" s="87"/>
      <c r="V518" s="87"/>
      <c r="W518" s="87"/>
      <c r="X518" s="87"/>
      <c r="Y518" s="87"/>
      <c r="Z518" s="88"/>
      <c r="AA518" s="88"/>
      <c r="AB518" s="88"/>
      <c r="AC518" s="88"/>
      <c r="AD518" s="87"/>
      <c r="AE518" s="93"/>
      <c r="AF518" s="89"/>
      <c r="AG518" s="87"/>
      <c r="AH518" s="87"/>
      <c r="AI518" s="87"/>
      <c r="AJ518" s="87"/>
      <c r="AK518" s="87"/>
      <c r="AL518" s="87"/>
      <c r="AM518" s="87"/>
      <c r="AN518" s="87"/>
      <c r="AO518" s="87"/>
      <c r="AP518" s="87"/>
      <c r="AQ518" s="87"/>
      <c r="AR518" s="87"/>
      <c r="AS518" s="87"/>
      <c r="AT518" s="87"/>
      <c r="AU518" s="87"/>
      <c r="AV518" s="87"/>
      <c r="AW518" s="87"/>
      <c r="AX518" s="87"/>
      <c r="AY518" s="87"/>
      <c r="AZ518" s="87"/>
      <c r="BA518" s="87"/>
      <c r="BB518" s="87"/>
      <c r="BC518" s="87"/>
      <c r="BD518" s="92"/>
      <c r="BE518" s="89"/>
      <c r="BF518" s="87"/>
      <c r="BG518" s="87"/>
      <c r="BH518" s="87"/>
    </row>
    <row r="519" spans="1:60" hidden="1" x14ac:dyDescent="0.2">
      <c r="A519" s="94"/>
      <c r="B519" s="90"/>
      <c r="C519" s="91"/>
      <c r="D519" s="88"/>
      <c r="E519" s="87"/>
      <c r="F519" s="87"/>
      <c r="G519" s="87"/>
      <c r="H519" s="87"/>
      <c r="I519" s="87"/>
      <c r="J519" s="87"/>
      <c r="K519" s="87"/>
      <c r="L519" s="87"/>
      <c r="M519" s="87"/>
      <c r="N519" s="87"/>
      <c r="O519" s="87"/>
      <c r="P519" s="87"/>
      <c r="Q519" s="92"/>
      <c r="R519" s="89"/>
      <c r="S519" s="87"/>
      <c r="T519" s="88"/>
      <c r="U519" s="87"/>
      <c r="V519" s="87"/>
      <c r="W519" s="87"/>
      <c r="X519" s="87"/>
      <c r="Y519" s="87"/>
      <c r="Z519" s="88"/>
      <c r="AA519" s="88"/>
      <c r="AB519" s="88"/>
      <c r="AC519" s="88"/>
      <c r="AD519" s="87"/>
      <c r="AE519" s="93"/>
      <c r="AF519" s="89"/>
      <c r="AG519" s="87"/>
      <c r="AH519" s="87"/>
      <c r="AI519" s="87"/>
      <c r="AJ519" s="87"/>
      <c r="AK519" s="87"/>
      <c r="AL519" s="87"/>
      <c r="AM519" s="87"/>
      <c r="AN519" s="87"/>
      <c r="AO519" s="87"/>
      <c r="AP519" s="87"/>
      <c r="AQ519" s="87"/>
      <c r="AR519" s="87"/>
      <c r="AS519" s="87"/>
      <c r="AT519" s="87"/>
      <c r="AU519" s="87"/>
      <c r="AV519" s="87"/>
      <c r="AW519" s="87"/>
      <c r="AX519" s="87"/>
      <c r="AY519" s="87"/>
      <c r="AZ519" s="87"/>
      <c r="BA519" s="87"/>
      <c r="BB519" s="87"/>
      <c r="BC519" s="87"/>
      <c r="BD519" s="92"/>
      <c r="BE519" s="89"/>
      <c r="BF519" s="87"/>
      <c r="BG519" s="87"/>
      <c r="BH519" s="87"/>
    </row>
    <row r="520" spans="1:60" hidden="1" x14ac:dyDescent="0.2">
      <c r="A520" s="94"/>
      <c r="B520" s="90"/>
      <c r="C520" s="91"/>
      <c r="D520" s="88"/>
      <c r="E520" s="87"/>
      <c r="F520" s="87"/>
      <c r="G520" s="87"/>
      <c r="H520" s="87"/>
      <c r="I520" s="87"/>
      <c r="J520" s="87"/>
      <c r="K520" s="87"/>
      <c r="L520" s="87"/>
      <c r="M520" s="87"/>
      <c r="N520" s="87"/>
      <c r="O520" s="87"/>
      <c r="P520" s="87"/>
      <c r="Q520" s="92"/>
      <c r="R520" s="89"/>
      <c r="S520" s="87"/>
      <c r="T520" s="88"/>
      <c r="U520" s="87"/>
      <c r="V520" s="87"/>
      <c r="W520" s="87"/>
      <c r="X520" s="87"/>
      <c r="Y520" s="87"/>
      <c r="Z520" s="88"/>
      <c r="AA520" s="88"/>
      <c r="AB520" s="88"/>
      <c r="AC520" s="88"/>
      <c r="AD520" s="87"/>
      <c r="AE520" s="93"/>
      <c r="AF520" s="89"/>
      <c r="AG520" s="87"/>
      <c r="AH520" s="87"/>
      <c r="AI520" s="87"/>
      <c r="AJ520" s="87"/>
      <c r="AK520" s="87"/>
      <c r="AL520" s="87"/>
      <c r="AM520" s="87"/>
      <c r="AN520" s="87"/>
      <c r="AO520" s="87"/>
      <c r="AP520" s="87"/>
      <c r="AQ520" s="87"/>
      <c r="AR520" s="87"/>
      <c r="AS520" s="87"/>
      <c r="AT520" s="87"/>
      <c r="AU520" s="87"/>
      <c r="AV520" s="87"/>
      <c r="AW520" s="87"/>
      <c r="AX520" s="87"/>
      <c r="AY520" s="87"/>
      <c r="AZ520" s="87"/>
      <c r="BA520" s="87"/>
      <c r="BB520" s="87"/>
      <c r="BC520" s="87"/>
      <c r="BD520" s="92"/>
      <c r="BE520" s="89"/>
      <c r="BF520" s="87"/>
      <c r="BG520" s="87"/>
      <c r="BH520" s="87"/>
    </row>
    <row r="521" spans="1:60" hidden="1" x14ac:dyDescent="0.2">
      <c r="A521" s="94"/>
      <c r="B521" s="90"/>
      <c r="C521" s="91"/>
      <c r="D521" s="88"/>
      <c r="E521" s="87"/>
      <c r="F521" s="87"/>
      <c r="G521" s="87"/>
      <c r="H521" s="87"/>
      <c r="I521" s="87"/>
      <c r="J521" s="87"/>
      <c r="K521" s="87"/>
      <c r="L521" s="87"/>
      <c r="M521" s="87"/>
      <c r="N521" s="87"/>
      <c r="O521" s="87"/>
      <c r="P521" s="87"/>
      <c r="Q521" s="92"/>
      <c r="R521" s="89"/>
      <c r="S521" s="87"/>
      <c r="T521" s="88"/>
      <c r="U521" s="87"/>
      <c r="V521" s="87"/>
      <c r="W521" s="87"/>
      <c r="X521" s="87"/>
      <c r="Y521" s="87"/>
      <c r="Z521" s="88"/>
      <c r="AA521" s="88"/>
      <c r="AB521" s="88"/>
      <c r="AC521" s="88"/>
      <c r="AD521" s="87"/>
      <c r="AE521" s="93"/>
      <c r="AF521" s="89"/>
      <c r="AG521" s="87"/>
      <c r="AH521" s="87"/>
      <c r="AI521" s="87"/>
      <c r="AJ521" s="87"/>
      <c r="AK521" s="87"/>
      <c r="AL521" s="87"/>
      <c r="AM521" s="87"/>
      <c r="AN521" s="87"/>
      <c r="AO521" s="87"/>
      <c r="AP521" s="87"/>
      <c r="AQ521" s="87"/>
      <c r="AR521" s="87"/>
      <c r="AS521" s="87"/>
      <c r="AT521" s="87"/>
      <c r="AU521" s="87"/>
      <c r="AV521" s="87"/>
      <c r="AW521" s="87"/>
      <c r="AX521" s="87"/>
      <c r="AY521" s="87"/>
      <c r="AZ521" s="87"/>
      <c r="BA521" s="87"/>
      <c r="BB521" s="87"/>
      <c r="BC521" s="87"/>
      <c r="BD521" s="92"/>
      <c r="BE521" s="89"/>
      <c r="BF521" s="87"/>
      <c r="BG521" s="87"/>
      <c r="BH521" s="87"/>
    </row>
    <row r="522" spans="1:60" hidden="1" x14ac:dyDescent="0.2">
      <c r="A522" s="94"/>
      <c r="B522" s="90"/>
      <c r="C522" s="91"/>
      <c r="D522" s="88"/>
      <c r="E522" s="87"/>
      <c r="F522" s="87"/>
      <c r="G522" s="87"/>
      <c r="H522" s="87"/>
      <c r="I522" s="87"/>
      <c r="J522" s="87"/>
      <c r="K522" s="87"/>
      <c r="L522" s="87"/>
      <c r="M522" s="87"/>
      <c r="N522" s="87"/>
      <c r="O522" s="87"/>
      <c r="P522" s="87"/>
      <c r="Q522" s="92"/>
      <c r="R522" s="89"/>
      <c r="S522" s="87"/>
      <c r="T522" s="88"/>
      <c r="U522" s="87"/>
      <c r="V522" s="87"/>
      <c r="W522" s="87"/>
      <c r="X522" s="87"/>
      <c r="Y522" s="87"/>
      <c r="Z522" s="88"/>
      <c r="AA522" s="88"/>
      <c r="AB522" s="88"/>
      <c r="AC522" s="88"/>
      <c r="AD522" s="87"/>
      <c r="AE522" s="93"/>
      <c r="AF522" s="89"/>
      <c r="AG522" s="87"/>
      <c r="AH522" s="87"/>
      <c r="AI522" s="87"/>
      <c r="AJ522" s="87"/>
      <c r="AK522" s="87"/>
      <c r="AL522" s="87"/>
      <c r="AM522" s="87"/>
      <c r="AN522" s="87"/>
      <c r="AO522" s="87"/>
      <c r="AP522" s="87"/>
      <c r="AQ522" s="87"/>
      <c r="AR522" s="87"/>
      <c r="AS522" s="87"/>
      <c r="AT522" s="87"/>
      <c r="AU522" s="87"/>
      <c r="AV522" s="87"/>
      <c r="AW522" s="87"/>
      <c r="AX522" s="87"/>
      <c r="AY522" s="87"/>
      <c r="AZ522" s="87"/>
      <c r="BA522" s="87"/>
      <c r="BB522" s="87"/>
      <c r="BC522" s="87"/>
      <c r="BD522" s="92"/>
      <c r="BE522" s="89"/>
      <c r="BF522" s="87"/>
      <c r="BG522" s="87"/>
      <c r="BH522" s="87"/>
    </row>
    <row r="523" spans="1:60" hidden="1" x14ac:dyDescent="0.2">
      <c r="A523" s="94"/>
      <c r="B523" s="90"/>
      <c r="C523" s="91"/>
      <c r="D523" s="88"/>
      <c r="E523" s="87"/>
      <c r="F523" s="87"/>
      <c r="G523" s="87"/>
      <c r="H523" s="87"/>
      <c r="I523" s="87"/>
      <c r="J523" s="87"/>
      <c r="K523" s="87"/>
      <c r="L523" s="87"/>
      <c r="M523" s="87"/>
      <c r="N523" s="87"/>
      <c r="O523" s="87"/>
      <c r="P523" s="87"/>
      <c r="Q523" s="92"/>
      <c r="R523" s="89"/>
      <c r="S523" s="87"/>
      <c r="T523" s="88"/>
      <c r="U523" s="87"/>
      <c r="V523" s="87"/>
      <c r="W523" s="87"/>
      <c r="X523" s="87"/>
      <c r="Y523" s="87"/>
      <c r="Z523" s="88"/>
      <c r="AA523" s="88"/>
      <c r="AB523" s="88"/>
      <c r="AC523" s="88"/>
      <c r="AD523" s="87"/>
      <c r="AE523" s="93"/>
      <c r="AF523" s="89"/>
      <c r="AG523" s="87"/>
      <c r="AH523" s="87"/>
      <c r="AI523" s="87"/>
      <c r="AJ523" s="87"/>
      <c r="AK523" s="87"/>
      <c r="AL523" s="87"/>
      <c r="AM523" s="87"/>
      <c r="AN523" s="87"/>
      <c r="AO523" s="87"/>
      <c r="AP523" s="87"/>
      <c r="AQ523" s="87"/>
      <c r="AR523" s="87"/>
      <c r="AS523" s="87"/>
      <c r="AT523" s="87"/>
      <c r="AU523" s="87"/>
      <c r="AV523" s="87"/>
      <c r="AW523" s="87"/>
      <c r="AX523" s="87"/>
      <c r="AY523" s="87"/>
      <c r="AZ523" s="87"/>
      <c r="BA523" s="87"/>
      <c r="BB523" s="87"/>
      <c r="BC523" s="87"/>
      <c r="BD523" s="92"/>
      <c r="BE523" s="89"/>
      <c r="BF523" s="87"/>
      <c r="BG523" s="87"/>
      <c r="BH523" s="87"/>
    </row>
    <row r="524" spans="1:60" hidden="1" x14ac:dyDescent="0.2">
      <c r="A524" s="94"/>
      <c r="B524" s="90"/>
      <c r="C524" s="91"/>
      <c r="D524" s="88"/>
      <c r="E524" s="87"/>
      <c r="F524" s="87"/>
      <c r="G524" s="87"/>
      <c r="H524" s="87"/>
      <c r="I524" s="87"/>
      <c r="J524" s="87"/>
      <c r="K524" s="87"/>
      <c r="L524" s="87"/>
      <c r="M524" s="87"/>
      <c r="N524" s="87"/>
      <c r="O524" s="87"/>
      <c r="P524" s="87"/>
      <c r="Q524" s="92"/>
      <c r="R524" s="89"/>
      <c r="S524" s="87"/>
      <c r="T524" s="88"/>
      <c r="U524" s="87"/>
      <c r="V524" s="87"/>
      <c r="W524" s="87"/>
      <c r="X524" s="87"/>
      <c r="Y524" s="87"/>
      <c r="Z524" s="88"/>
      <c r="AA524" s="88"/>
      <c r="AB524" s="88"/>
      <c r="AC524" s="88"/>
      <c r="AD524" s="87"/>
      <c r="AE524" s="93"/>
      <c r="AF524" s="89"/>
      <c r="AG524" s="87"/>
      <c r="AH524" s="87"/>
      <c r="AI524" s="87"/>
      <c r="AJ524" s="87"/>
      <c r="AK524" s="87"/>
      <c r="AL524" s="87"/>
      <c r="AM524" s="87"/>
      <c r="AN524" s="87"/>
      <c r="AO524" s="87"/>
      <c r="AP524" s="87"/>
      <c r="AQ524" s="87"/>
      <c r="AR524" s="87"/>
      <c r="AS524" s="87"/>
      <c r="AT524" s="87"/>
      <c r="AU524" s="87"/>
      <c r="AV524" s="87"/>
      <c r="AW524" s="87"/>
      <c r="AX524" s="87"/>
      <c r="AY524" s="87"/>
      <c r="AZ524" s="87"/>
      <c r="BA524" s="87"/>
      <c r="BB524" s="87"/>
      <c r="BC524" s="87"/>
      <c r="BD524" s="92"/>
      <c r="BE524" s="89"/>
      <c r="BF524" s="87"/>
      <c r="BG524" s="87"/>
      <c r="BH524" s="87"/>
    </row>
    <row r="525" spans="1:60" hidden="1" x14ac:dyDescent="0.2">
      <c r="A525" s="94"/>
      <c r="B525" s="90"/>
      <c r="C525" s="91"/>
      <c r="D525" s="88"/>
      <c r="E525" s="87"/>
      <c r="F525" s="87"/>
      <c r="G525" s="87"/>
      <c r="H525" s="87"/>
      <c r="I525" s="87"/>
      <c r="J525" s="87"/>
      <c r="K525" s="87"/>
      <c r="L525" s="87"/>
      <c r="M525" s="87"/>
      <c r="N525" s="87"/>
      <c r="O525" s="87"/>
      <c r="P525" s="87"/>
      <c r="Q525" s="92"/>
      <c r="R525" s="89"/>
      <c r="S525" s="87"/>
      <c r="T525" s="88"/>
      <c r="U525" s="87"/>
      <c r="V525" s="87"/>
      <c r="W525" s="87"/>
      <c r="X525" s="87"/>
      <c r="Y525" s="87"/>
      <c r="Z525" s="88"/>
      <c r="AA525" s="88"/>
      <c r="AB525" s="88"/>
      <c r="AC525" s="88"/>
      <c r="AD525" s="87"/>
      <c r="AE525" s="93"/>
      <c r="AF525" s="89"/>
      <c r="AG525" s="87"/>
      <c r="AH525" s="87"/>
      <c r="AI525" s="87"/>
      <c r="AJ525" s="87"/>
      <c r="AK525" s="87"/>
      <c r="AL525" s="87"/>
      <c r="AM525" s="87"/>
      <c r="AN525" s="87"/>
      <c r="AO525" s="87"/>
      <c r="AP525" s="87"/>
      <c r="AQ525" s="87"/>
      <c r="AR525" s="87"/>
      <c r="AS525" s="87"/>
      <c r="AT525" s="87"/>
      <c r="AU525" s="87"/>
      <c r="AV525" s="87"/>
      <c r="AW525" s="87"/>
      <c r="AX525" s="87"/>
      <c r="AY525" s="87"/>
      <c r="AZ525" s="87"/>
      <c r="BA525" s="87"/>
      <c r="BB525" s="87"/>
      <c r="BC525" s="87"/>
      <c r="BD525" s="92"/>
      <c r="BE525" s="89"/>
      <c r="BF525" s="87"/>
      <c r="BG525" s="87"/>
      <c r="BH525" s="87"/>
    </row>
    <row r="526" spans="1:60" hidden="1" x14ac:dyDescent="0.2">
      <c r="A526" s="94"/>
      <c r="B526" s="90"/>
      <c r="C526" s="91"/>
      <c r="D526" s="88"/>
      <c r="E526" s="87"/>
      <c r="F526" s="87"/>
      <c r="G526" s="87"/>
      <c r="H526" s="87"/>
      <c r="I526" s="87"/>
      <c r="J526" s="87"/>
      <c r="K526" s="87"/>
      <c r="L526" s="87"/>
      <c r="M526" s="87"/>
      <c r="N526" s="87"/>
      <c r="O526" s="87"/>
      <c r="P526" s="87"/>
      <c r="Q526" s="92"/>
      <c r="R526" s="89"/>
      <c r="S526" s="87"/>
      <c r="T526" s="88"/>
      <c r="U526" s="87"/>
      <c r="V526" s="87"/>
      <c r="W526" s="87"/>
      <c r="X526" s="87"/>
      <c r="Y526" s="87"/>
      <c r="Z526" s="88"/>
      <c r="AA526" s="88"/>
      <c r="AB526" s="88"/>
      <c r="AC526" s="88"/>
      <c r="AD526" s="87"/>
      <c r="AE526" s="93"/>
      <c r="AF526" s="89"/>
      <c r="AG526" s="87"/>
      <c r="AH526" s="87"/>
      <c r="AI526" s="87"/>
      <c r="AJ526" s="87"/>
      <c r="AK526" s="87"/>
      <c r="AL526" s="87"/>
      <c r="AM526" s="87"/>
      <c r="AN526" s="87"/>
      <c r="AO526" s="87"/>
      <c r="AP526" s="87"/>
      <c r="AQ526" s="87"/>
      <c r="AR526" s="87"/>
      <c r="AS526" s="87"/>
      <c r="AT526" s="87"/>
      <c r="AU526" s="87"/>
      <c r="AV526" s="87"/>
      <c r="AW526" s="87"/>
      <c r="AX526" s="87"/>
      <c r="AY526" s="87"/>
      <c r="AZ526" s="87"/>
      <c r="BA526" s="87"/>
      <c r="BB526" s="87"/>
      <c r="BC526" s="87"/>
      <c r="BD526" s="92"/>
      <c r="BE526" s="89"/>
      <c r="BF526" s="87"/>
      <c r="BG526" s="87"/>
      <c r="BH526" s="87"/>
    </row>
    <row r="527" spans="1:60" hidden="1" x14ac:dyDescent="0.2">
      <c r="A527" s="94"/>
      <c r="B527" s="90"/>
      <c r="C527" s="91"/>
      <c r="D527" s="88"/>
      <c r="E527" s="87"/>
      <c r="F527" s="87"/>
      <c r="G527" s="87"/>
      <c r="H527" s="87"/>
      <c r="I527" s="87"/>
      <c r="J527" s="87"/>
      <c r="K527" s="87"/>
      <c r="L527" s="87"/>
      <c r="M527" s="87"/>
      <c r="N527" s="87"/>
      <c r="O527" s="87"/>
      <c r="P527" s="87"/>
      <c r="Q527" s="92"/>
      <c r="R527" s="89"/>
      <c r="S527" s="87"/>
      <c r="T527" s="88"/>
      <c r="U527" s="87"/>
      <c r="V527" s="87"/>
      <c r="W527" s="87"/>
      <c r="X527" s="87"/>
      <c r="Y527" s="87"/>
      <c r="Z527" s="88"/>
      <c r="AA527" s="88"/>
      <c r="AB527" s="88"/>
      <c r="AC527" s="88"/>
      <c r="AD527" s="87"/>
      <c r="AE527" s="93"/>
      <c r="AF527" s="89"/>
      <c r="AG527" s="87"/>
      <c r="AH527" s="87"/>
      <c r="AI527" s="87"/>
      <c r="AJ527" s="87"/>
      <c r="AK527" s="87"/>
      <c r="AL527" s="87"/>
      <c r="AM527" s="87"/>
      <c r="AN527" s="87"/>
      <c r="AO527" s="87"/>
      <c r="AP527" s="87"/>
      <c r="AQ527" s="87"/>
      <c r="AR527" s="87"/>
      <c r="AS527" s="87"/>
      <c r="AT527" s="87"/>
      <c r="AU527" s="87"/>
      <c r="AV527" s="87"/>
      <c r="AW527" s="87"/>
      <c r="AX527" s="87"/>
      <c r="AY527" s="87"/>
      <c r="AZ527" s="87"/>
      <c r="BA527" s="87"/>
      <c r="BB527" s="87"/>
      <c r="BC527" s="87"/>
      <c r="BD527" s="92"/>
      <c r="BE527" s="89"/>
      <c r="BF527" s="87"/>
      <c r="BG527" s="87"/>
      <c r="BH527" s="87"/>
    </row>
    <row r="528" spans="1:60" hidden="1" x14ac:dyDescent="0.2">
      <c r="A528" s="94"/>
      <c r="B528" s="90"/>
      <c r="C528" s="91"/>
      <c r="D528" s="88"/>
      <c r="E528" s="87"/>
      <c r="F528" s="87"/>
      <c r="G528" s="87"/>
      <c r="H528" s="87"/>
      <c r="I528" s="87"/>
      <c r="J528" s="87"/>
      <c r="K528" s="87"/>
      <c r="L528" s="87"/>
      <c r="M528" s="87"/>
      <c r="N528" s="87"/>
      <c r="O528" s="87"/>
      <c r="P528" s="87"/>
      <c r="Q528" s="92"/>
      <c r="R528" s="89"/>
      <c r="S528" s="87"/>
      <c r="T528" s="88"/>
      <c r="U528" s="87"/>
      <c r="V528" s="87"/>
      <c r="W528" s="87"/>
      <c r="X528" s="87"/>
      <c r="Y528" s="87"/>
      <c r="Z528" s="88"/>
      <c r="AA528" s="88"/>
      <c r="AB528" s="88"/>
      <c r="AC528" s="88"/>
      <c r="AD528" s="87"/>
      <c r="AE528" s="93"/>
      <c r="AF528" s="89"/>
      <c r="AG528" s="87"/>
      <c r="AH528" s="87"/>
      <c r="AI528" s="87"/>
      <c r="AJ528" s="87"/>
      <c r="AK528" s="87"/>
      <c r="AL528" s="87"/>
      <c r="AM528" s="87"/>
      <c r="AN528" s="87"/>
      <c r="AO528" s="87"/>
      <c r="AP528" s="87"/>
      <c r="AQ528" s="87"/>
      <c r="AR528" s="87"/>
      <c r="AS528" s="87"/>
      <c r="AT528" s="87"/>
      <c r="AU528" s="87"/>
      <c r="AV528" s="87"/>
      <c r="AW528" s="87"/>
      <c r="AX528" s="87"/>
      <c r="AY528" s="87"/>
      <c r="AZ528" s="87"/>
      <c r="BA528" s="87"/>
      <c r="BB528" s="87"/>
      <c r="BC528" s="87"/>
      <c r="BD528" s="92"/>
      <c r="BE528" s="89"/>
      <c r="BF528" s="87"/>
      <c r="BG528" s="87"/>
      <c r="BH528" s="87"/>
    </row>
    <row r="529" spans="1:60" hidden="1" x14ac:dyDescent="0.2">
      <c r="A529" s="94"/>
      <c r="B529" s="90"/>
      <c r="C529" s="91"/>
      <c r="D529" s="88"/>
      <c r="E529" s="87"/>
      <c r="F529" s="87"/>
      <c r="G529" s="87"/>
      <c r="H529" s="87"/>
      <c r="I529" s="87"/>
      <c r="J529" s="87"/>
      <c r="K529" s="87"/>
      <c r="L529" s="87"/>
      <c r="M529" s="87"/>
      <c r="N529" s="87"/>
      <c r="O529" s="87"/>
      <c r="P529" s="87"/>
      <c r="Q529" s="92"/>
      <c r="R529" s="89"/>
      <c r="S529" s="87"/>
      <c r="T529" s="88"/>
      <c r="U529" s="87"/>
      <c r="V529" s="87"/>
      <c r="W529" s="87"/>
      <c r="X529" s="87"/>
      <c r="Y529" s="87"/>
      <c r="Z529" s="88"/>
      <c r="AA529" s="88"/>
      <c r="AB529" s="88"/>
      <c r="AC529" s="88"/>
      <c r="AD529" s="87"/>
      <c r="AE529" s="93"/>
      <c r="AF529" s="89"/>
      <c r="AG529" s="87"/>
      <c r="AH529" s="87"/>
      <c r="AI529" s="87"/>
      <c r="AJ529" s="87"/>
      <c r="AK529" s="87"/>
      <c r="AL529" s="87"/>
      <c r="AM529" s="87"/>
      <c r="AN529" s="87"/>
      <c r="AO529" s="87"/>
      <c r="AP529" s="87"/>
      <c r="AQ529" s="87"/>
      <c r="AR529" s="87"/>
      <c r="AS529" s="87"/>
      <c r="AT529" s="87"/>
      <c r="AU529" s="87"/>
      <c r="AV529" s="87"/>
      <c r="AW529" s="87"/>
      <c r="AX529" s="87"/>
      <c r="AY529" s="87"/>
      <c r="AZ529" s="87"/>
      <c r="BA529" s="87"/>
      <c r="BB529" s="87"/>
      <c r="BC529" s="87"/>
      <c r="BD529" s="92"/>
      <c r="BE529" s="89"/>
      <c r="BF529" s="87"/>
      <c r="BG529" s="87"/>
      <c r="BH529" s="87"/>
    </row>
    <row r="530" spans="1:60" hidden="1" x14ac:dyDescent="0.2">
      <c r="A530" s="94"/>
      <c r="B530" s="90"/>
      <c r="C530" s="91"/>
      <c r="D530" s="88"/>
      <c r="E530" s="87"/>
      <c r="F530" s="87"/>
      <c r="G530" s="87"/>
      <c r="H530" s="87"/>
      <c r="I530" s="87"/>
      <c r="J530" s="87"/>
      <c r="K530" s="87"/>
      <c r="L530" s="87"/>
      <c r="M530" s="87"/>
      <c r="N530" s="87"/>
      <c r="O530" s="87"/>
      <c r="P530" s="87"/>
      <c r="Q530" s="92"/>
      <c r="R530" s="89"/>
      <c r="S530" s="87"/>
      <c r="T530" s="88"/>
      <c r="U530" s="87"/>
      <c r="V530" s="87"/>
      <c r="W530" s="87"/>
      <c r="X530" s="87"/>
      <c r="Y530" s="87"/>
      <c r="Z530" s="88"/>
      <c r="AA530" s="88"/>
      <c r="AB530" s="88"/>
      <c r="AC530" s="88"/>
      <c r="AD530" s="87"/>
      <c r="AE530" s="93"/>
      <c r="AF530" s="89"/>
      <c r="AG530" s="87"/>
      <c r="AH530" s="87"/>
      <c r="AI530" s="87"/>
      <c r="AJ530" s="87"/>
      <c r="AK530" s="87"/>
      <c r="AL530" s="87"/>
      <c r="AM530" s="87"/>
      <c r="AN530" s="87"/>
      <c r="AO530" s="87"/>
      <c r="AP530" s="87"/>
      <c r="AQ530" s="87"/>
      <c r="AR530" s="87"/>
      <c r="AS530" s="87"/>
      <c r="AT530" s="87"/>
      <c r="AU530" s="87"/>
      <c r="AV530" s="87"/>
      <c r="AW530" s="87"/>
      <c r="AX530" s="87"/>
      <c r="AY530" s="87"/>
      <c r="AZ530" s="87"/>
      <c r="BA530" s="87"/>
      <c r="BB530" s="87"/>
      <c r="BC530" s="87"/>
      <c r="BD530" s="92"/>
      <c r="BE530" s="89"/>
      <c r="BF530" s="87"/>
      <c r="BG530" s="87"/>
      <c r="BH530" s="87"/>
    </row>
    <row r="531" spans="1:60" hidden="1" x14ac:dyDescent="0.2">
      <c r="A531" s="94"/>
      <c r="B531" s="90"/>
      <c r="C531" s="91"/>
      <c r="D531" s="88"/>
      <c r="E531" s="87"/>
      <c r="F531" s="87"/>
      <c r="G531" s="87"/>
      <c r="H531" s="87"/>
      <c r="I531" s="87"/>
      <c r="J531" s="87"/>
      <c r="K531" s="87"/>
      <c r="L531" s="87"/>
      <c r="M531" s="87"/>
      <c r="N531" s="87"/>
      <c r="O531" s="87"/>
      <c r="P531" s="87"/>
      <c r="Q531" s="92"/>
      <c r="R531" s="89"/>
      <c r="S531" s="87"/>
      <c r="T531" s="88"/>
      <c r="U531" s="87"/>
      <c r="V531" s="87"/>
      <c r="W531" s="87"/>
      <c r="X531" s="87"/>
      <c r="Y531" s="87"/>
      <c r="Z531" s="88"/>
      <c r="AA531" s="88"/>
      <c r="AB531" s="88"/>
      <c r="AC531" s="88"/>
      <c r="AD531" s="87"/>
      <c r="AE531" s="93"/>
      <c r="AF531" s="89"/>
      <c r="AG531" s="87"/>
      <c r="AH531" s="87"/>
      <c r="AI531" s="87"/>
      <c r="AJ531" s="87"/>
      <c r="AK531" s="87"/>
      <c r="AL531" s="87"/>
      <c r="AM531" s="87"/>
      <c r="AN531" s="87"/>
      <c r="AO531" s="87"/>
      <c r="AP531" s="87"/>
      <c r="AQ531" s="87"/>
      <c r="AR531" s="87"/>
      <c r="AS531" s="87"/>
      <c r="AT531" s="87"/>
      <c r="AU531" s="87"/>
      <c r="AV531" s="87"/>
      <c r="AW531" s="87"/>
      <c r="AX531" s="87"/>
      <c r="AY531" s="87"/>
      <c r="AZ531" s="87"/>
      <c r="BA531" s="87"/>
      <c r="BB531" s="87"/>
      <c r="BC531" s="87"/>
      <c r="BD531" s="92"/>
      <c r="BE531" s="89"/>
      <c r="BF531" s="87"/>
      <c r="BG531" s="87"/>
      <c r="BH531" s="87"/>
    </row>
    <row r="532" spans="1:60" hidden="1" x14ac:dyDescent="0.2">
      <c r="A532" s="94"/>
      <c r="B532" s="90"/>
      <c r="C532" s="91"/>
      <c r="D532" s="88"/>
      <c r="E532" s="87"/>
      <c r="F532" s="87"/>
      <c r="G532" s="87"/>
      <c r="H532" s="87"/>
      <c r="I532" s="87"/>
      <c r="J532" s="87"/>
      <c r="K532" s="87"/>
      <c r="L532" s="87"/>
      <c r="M532" s="87"/>
      <c r="N532" s="87"/>
      <c r="O532" s="87"/>
      <c r="P532" s="87"/>
      <c r="Q532" s="92"/>
      <c r="R532" s="89"/>
      <c r="S532" s="87"/>
      <c r="T532" s="88"/>
      <c r="U532" s="87"/>
      <c r="V532" s="87"/>
      <c r="W532" s="87"/>
      <c r="X532" s="87"/>
      <c r="Y532" s="87"/>
      <c r="Z532" s="88"/>
      <c r="AA532" s="88"/>
      <c r="AB532" s="88"/>
      <c r="AC532" s="88"/>
      <c r="AD532" s="87"/>
      <c r="AE532" s="93"/>
      <c r="AF532" s="89"/>
      <c r="AG532" s="87"/>
      <c r="AH532" s="87"/>
      <c r="AI532" s="87"/>
      <c r="AJ532" s="87"/>
      <c r="AK532" s="87"/>
      <c r="AL532" s="87"/>
      <c r="AM532" s="87"/>
      <c r="AN532" s="87"/>
      <c r="AO532" s="87"/>
      <c r="AP532" s="87"/>
      <c r="AQ532" s="87"/>
      <c r="AR532" s="87"/>
      <c r="AS532" s="87"/>
      <c r="AT532" s="87"/>
      <c r="AU532" s="87"/>
      <c r="AV532" s="87"/>
      <c r="AW532" s="87"/>
      <c r="AX532" s="87"/>
      <c r="AY532" s="87"/>
      <c r="AZ532" s="87"/>
      <c r="BA532" s="87"/>
      <c r="BB532" s="87"/>
      <c r="BC532" s="87"/>
      <c r="BD532" s="92"/>
      <c r="BE532" s="89"/>
      <c r="BF532" s="87"/>
      <c r="BG532" s="87"/>
      <c r="BH532" s="87"/>
    </row>
    <row r="533" spans="1:60" hidden="1" x14ac:dyDescent="0.2">
      <c r="A533" s="94"/>
      <c r="B533" s="90"/>
      <c r="C533" s="91"/>
      <c r="D533" s="88"/>
      <c r="E533" s="87"/>
      <c r="F533" s="87"/>
      <c r="G533" s="87"/>
      <c r="H533" s="87"/>
      <c r="I533" s="87"/>
      <c r="J533" s="87"/>
      <c r="K533" s="87"/>
      <c r="L533" s="87"/>
      <c r="M533" s="87"/>
      <c r="N533" s="87"/>
      <c r="O533" s="87"/>
      <c r="P533" s="87"/>
      <c r="Q533" s="92"/>
      <c r="R533" s="89"/>
      <c r="S533" s="87"/>
      <c r="T533" s="88"/>
      <c r="U533" s="87"/>
      <c r="V533" s="87"/>
      <c r="W533" s="87"/>
      <c r="X533" s="87"/>
      <c r="Y533" s="87"/>
      <c r="Z533" s="88"/>
      <c r="AA533" s="88"/>
      <c r="AB533" s="88"/>
      <c r="AC533" s="88"/>
      <c r="AD533" s="87"/>
      <c r="AE533" s="93"/>
      <c r="AF533" s="89"/>
      <c r="AG533" s="87"/>
      <c r="AH533" s="87"/>
      <c r="AI533" s="87"/>
      <c r="AJ533" s="87"/>
      <c r="AK533" s="87"/>
      <c r="AL533" s="87"/>
      <c r="AM533" s="87"/>
      <c r="AN533" s="87"/>
      <c r="AO533" s="87"/>
      <c r="AP533" s="87"/>
      <c r="AQ533" s="87"/>
      <c r="AR533" s="87"/>
      <c r="AS533" s="87"/>
      <c r="AT533" s="87"/>
      <c r="AU533" s="87"/>
      <c r="AV533" s="87"/>
      <c r="AW533" s="87"/>
      <c r="AX533" s="87"/>
      <c r="AY533" s="87"/>
      <c r="AZ533" s="87"/>
      <c r="BA533" s="87"/>
      <c r="BB533" s="87"/>
      <c r="BC533" s="87"/>
      <c r="BD533" s="92"/>
      <c r="BE533" s="89"/>
      <c r="BF533" s="87"/>
      <c r="BG533" s="87"/>
      <c r="BH533" s="87"/>
    </row>
    <row r="534" spans="1:60" hidden="1" x14ac:dyDescent="0.2">
      <c r="A534" s="94"/>
      <c r="B534" s="90"/>
      <c r="C534" s="91"/>
      <c r="D534" s="88"/>
      <c r="E534" s="87"/>
      <c r="F534" s="87"/>
      <c r="G534" s="87"/>
      <c r="H534" s="87"/>
      <c r="I534" s="87"/>
      <c r="J534" s="87"/>
      <c r="K534" s="87"/>
      <c r="L534" s="87"/>
      <c r="M534" s="87"/>
      <c r="N534" s="87"/>
      <c r="O534" s="87"/>
      <c r="P534" s="87"/>
      <c r="Q534" s="92"/>
      <c r="R534" s="89"/>
      <c r="S534" s="87"/>
      <c r="T534" s="88"/>
      <c r="U534" s="87"/>
      <c r="V534" s="87"/>
      <c r="W534" s="87"/>
      <c r="X534" s="87"/>
      <c r="Y534" s="87"/>
      <c r="Z534" s="88"/>
      <c r="AA534" s="88"/>
      <c r="AB534" s="88"/>
      <c r="AC534" s="88"/>
      <c r="AD534" s="87"/>
      <c r="AE534" s="93"/>
      <c r="AF534" s="89"/>
      <c r="AG534" s="87"/>
      <c r="AH534" s="87"/>
      <c r="AI534" s="87"/>
      <c r="AJ534" s="87"/>
      <c r="AK534" s="87"/>
      <c r="AL534" s="87"/>
      <c r="AM534" s="87"/>
      <c r="AN534" s="87"/>
      <c r="AO534" s="87"/>
      <c r="AP534" s="87"/>
      <c r="AQ534" s="87"/>
      <c r="AR534" s="87"/>
      <c r="AS534" s="87"/>
      <c r="AT534" s="87"/>
      <c r="AU534" s="87"/>
      <c r="AV534" s="87"/>
      <c r="AW534" s="87"/>
      <c r="AX534" s="87"/>
      <c r="AY534" s="87"/>
      <c r="AZ534" s="87"/>
      <c r="BA534" s="87"/>
      <c r="BB534" s="87"/>
      <c r="BC534" s="87"/>
      <c r="BD534" s="92"/>
      <c r="BE534" s="89"/>
      <c r="BF534" s="87"/>
      <c r="BG534" s="87"/>
      <c r="BH534" s="87"/>
    </row>
    <row r="535" spans="1:60" hidden="1" x14ac:dyDescent="0.2">
      <c r="A535" s="94"/>
      <c r="B535" s="90"/>
      <c r="C535" s="91"/>
      <c r="D535" s="88"/>
      <c r="E535" s="87"/>
      <c r="F535" s="87"/>
      <c r="G535" s="87"/>
      <c r="H535" s="87"/>
      <c r="I535" s="87"/>
      <c r="J535" s="87"/>
      <c r="K535" s="87"/>
      <c r="L535" s="87"/>
      <c r="M535" s="87"/>
      <c r="N535" s="87"/>
      <c r="O535" s="87"/>
      <c r="P535" s="87"/>
      <c r="Q535" s="92"/>
      <c r="R535" s="89"/>
      <c r="S535" s="87"/>
      <c r="T535" s="88"/>
      <c r="U535" s="87"/>
      <c r="V535" s="87"/>
      <c r="W535" s="87"/>
      <c r="X535" s="87"/>
      <c r="Y535" s="87"/>
      <c r="Z535" s="88"/>
      <c r="AA535" s="88"/>
      <c r="AB535" s="88"/>
      <c r="AC535" s="88"/>
      <c r="AD535" s="87"/>
      <c r="AE535" s="93"/>
      <c r="AF535" s="89"/>
      <c r="AG535" s="87"/>
      <c r="AH535" s="87"/>
      <c r="AI535" s="87"/>
      <c r="AJ535" s="87"/>
      <c r="AK535" s="87"/>
      <c r="AL535" s="87"/>
      <c r="AM535" s="87"/>
      <c r="AN535" s="87"/>
      <c r="AO535" s="87"/>
      <c r="AP535" s="87"/>
      <c r="AQ535" s="87"/>
      <c r="AR535" s="87"/>
      <c r="AS535" s="87"/>
      <c r="AT535" s="87"/>
      <c r="AU535" s="87"/>
      <c r="AV535" s="87"/>
      <c r="AW535" s="87"/>
      <c r="AX535" s="87"/>
      <c r="AY535" s="87"/>
      <c r="AZ535" s="87"/>
      <c r="BA535" s="87"/>
      <c r="BB535" s="87"/>
      <c r="BC535" s="87"/>
      <c r="BD535" s="92"/>
      <c r="BE535" s="89"/>
      <c r="BF535" s="87"/>
      <c r="BG535" s="87"/>
      <c r="BH535" s="87"/>
    </row>
    <row r="536" spans="1:60" hidden="1" x14ac:dyDescent="0.2">
      <c r="A536" s="94"/>
      <c r="B536" s="90"/>
      <c r="C536" s="91"/>
      <c r="D536" s="88"/>
      <c r="E536" s="87"/>
      <c r="F536" s="87"/>
      <c r="G536" s="87"/>
      <c r="H536" s="87"/>
      <c r="I536" s="87"/>
      <c r="J536" s="87"/>
      <c r="K536" s="87"/>
      <c r="L536" s="87"/>
      <c r="M536" s="87"/>
      <c r="N536" s="87"/>
      <c r="O536" s="87"/>
      <c r="P536" s="87"/>
      <c r="Q536" s="92"/>
      <c r="R536" s="89"/>
      <c r="S536" s="87"/>
      <c r="T536" s="88"/>
      <c r="U536" s="87"/>
      <c r="V536" s="87"/>
      <c r="W536" s="87"/>
      <c r="X536" s="87"/>
      <c r="Y536" s="87"/>
      <c r="Z536" s="88"/>
      <c r="AA536" s="88"/>
      <c r="AB536" s="88"/>
      <c r="AC536" s="88"/>
      <c r="AD536" s="87"/>
      <c r="AE536" s="93"/>
      <c r="AF536" s="89"/>
      <c r="AG536" s="87"/>
      <c r="AH536" s="87"/>
      <c r="AI536" s="87"/>
      <c r="AJ536" s="87"/>
      <c r="AK536" s="87"/>
      <c r="AL536" s="87"/>
      <c r="AM536" s="87"/>
      <c r="AN536" s="87"/>
      <c r="AO536" s="87"/>
      <c r="AP536" s="87"/>
      <c r="AQ536" s="87"/>
      <c r="AR536" s="87"/>
      <c r="AS536" s="87"/>
      <c r="AT536" s="87"/>
      <c r="AU536" s="87"/>
      <c r="AV536" s="87"/>
      <c r="AW536" s="87"/>
      <c r="AX536" s="87"/>
      <c r="AY536" s="87"/>
      <c r="AZ536" s="87"/>
      <c r="BA536" s="87"/>
      <c r="BB536" s="87"/>
      <c r="BC536" s="87"/>
      <c r="BD536" s="92"/>
      <c r="BE536" s="89"/>
      <c r="BF536" s="87"/>
      <c r="BG536" s="87"/>
      <c r="BH536" s="87"/>
    </row>
    <row r="537" spans="1:60" hidden="1" x14ac:dyDescent="0.2">
      <c r="A537" s="94"/>
      <c r="B537" s="90"/>
      <c r="C537" s="91"/>
      <c r="D537" s="88"/>
      <c r="E537" s="87"/>
      <c r="F537" s="87"/>
      <c r="G537" s="87"/>
      <c r="H537" s="87"/>
      <c r="I537" s="87"/>
      <c r="J537" s="87"/>
      <c r="K537" s="87"/>
      <c r="L537" s="87"/>
      <c r="M537" s="87"/>
      <c r="N537" s="87"/>
      <c r="O537" s="87"/>
      <c r="P537" s="87"/>
      <c r="Q537" s="92"/>
      <c r="R537" s="89"/>
      <c r="S537" s="87"/>
      <c r="T537" s="88"/>
      <c r="U537" s="87"/>
      <c r="V537" s="87"/>
      <c r="W537" s="87"/>
      <c r="X537" s="87"/>
      <c r="Y537" s="87"/>
      <c r="Z537" s="88"/>
      <c r="AA537" s="88"/>
      <c r="AB537" s="88"/>
      <c r="AC537" s="88"/>
      <c r="AD537" s="87"/>
      <c r="AE537" s="93"/>
      <c r="AF537" s="89"/>
      <c r="AG537" s="87"/>
      <c r="AH537" s="87"/>
      <c r="AI537" s="87"/>
      <c r="AJ537" s="87"/>
      <c r="AK537" s="87"/>
      <c r="AL537" s="87"/>
      <c r="AM537" s="87"/>
      <c r="AN537" s="87"/>
      <c r="AO537" s="87"/>
      <c r="AP537" s="87"/>
      <c r="AQ537" s="87"/>
      <c r="AR537" s="87"/>
      <c r="AS537" s="87"/>
      <c r="AT537" s="87"/>
      <c r="AU537" s="87"/>
      <c r="AV537" s="87"/>
      <c r="AW537" s="87"/>
      <c r="AX537" s="87"/>
      <c r="AY537" s="87"/>
      <c r="AZ537" s="87"/>
      <c r="BA537" s="87"/>
      <c r="BB537" s="87"/>
      <c r="BC537" s="87"/>
      <c r="BD537" s="92"/>
      <c r="BE537" s="89"/>
      <c r="BF537" s="87"/>
      <c r="BG537" s="87"/>
      <c r="BH537" s="87"/>
    </row>
    <row r="538" spans="1:60" hidden="1" x14ac:dyDescent="0.2">
      <c r="A538" s="94"/>
      <c r="B538" s="90"/>
      <c r="C538" s="91"/>
      <c r="D538" s="88"/>
      <c r="E538" s="87"/>
      <c r="F538" s="87"/>
      <c r="G538" s="87"/>
      <c r="H538" s="87"/>
      <c r="I538" s="87"/>
      <c r="J538" s="87"/>
      <c r="K538" s="87"/>
      <c r="L538" s="87"/>
      <c r="M538" s="87"/>
      <c r="N538" s="87"/>
      <c r="O538" s="87"/>
      <c r="P538" s="87"/>
      <c r="Q538" s="92"/>
      <c r="R538" s="89"/>
      <c r="S538" s="87"/>
      <c r="T538" s="88"/>
      <c r="U538" s="87"/>
      <c r="V538" s="87"/>
      <c r="W538" s="87"/>
      <c r="X538" s="87"/>
      <c r="Y538" s="87"/>
      <c r="Z538" s="88"/>
      <c r="AA538" s="88"/>
      <c r="AB538" s="88"/>
      <c r="AC538" s="88"/>
      <c r="AD538" s="87"/>
      <c r="AE538" s="93"/>
      <c r="AF538" s="89"/>
      <c r="AG538" s="87"/>
      <c r="AH538" s="87"/>
      <c r="AI538" s="87"/>
      <c r="AJ538" s="87"/>
      <c r="AK538" s="87"/>
      <c r="AL538" s="87"/>
      <c r="AM538" s="87"/>
      <c r="AN538" s="87"/>
      <c r="AO538" s="87"/>
      <c r="AP538" s="87"/>
      <c r="AQ538" s="87"/>
      <c r="AR538" s="87"/>
      <c r="AS538" s="87"/>
      <c r="AT538" s="87"/>
      <c r="AU538" s="87"/>
      <c r="AV538" s="87"/>
      <c r="AW538" s="87"/>
      <c r="AX538" s="87"/>
      <c r="AY538" s="87"/>
      <c r="AZ538" s="87"/>
      <c r="BA538" s="87"/>
      <c r="BB538" s="87"/>
      <c r="BC538" s="87"/>
      <c r="BD538" s="92"/>
      <c r="BE538" s="89"/>
      <c r="BF538" s="87"/>
      <c r="BG538" s="87"/>
      <c r="BH538" s="87"/>
    </row>
    <row r="539" spans="1:60" hidden="1" x14ac:dyDescent="0.2">
      <c r="A539" s="94"/>
      <c r="B539" s="90"/>
      <c r="C539" s="91"/>
      <c r="D539" s="88"/>
      <c r="E539" s="87"/>
      <c r="F539" s="87"/>
      <c r="G539" s="87"/>
      <c r="H539" s="87"/>
      <c r="I539" s="87"/>
      <c r="J539" s="87"/>
      <c r="K539" s="87"/>
      <c r="L539" s="87"/>
      <c r="M539" s="87"/>
      <c r="N539" s="87"/>
      <c r="O539" s="87"/>
      <c r="P539" s="87"/>
      <c r="Q539" s="92"/>
      <c r="R539" s="89"/>
      <c r="S539" s="87"/>
      <c r="T539" s="88"/>
      <c r="U539" s="87"/>
      <c r="V539" s="87"/>
      <c r="W539" s="87"/>
      <c r="X539" s="87"/>
      <c r="Y539" s="87"/>
      <c r="Z539" s="88"/>
      <c r="AA539" s="88"/>
      <c r="AB539" s="88"/>
      <c r="AC539" s="88"/>
      <c r="AD539" s="87"/>
      <c r="AE539" s="93"/>
      <c r="AF539" s="89"/>
      <c r="AG539" s="87"/>
      <c r="AH539" s="87"/>
      <c r="AI539" s="87"/>
      <c r="AJ539" s="87"/>
      <c r="AK539" s="87"/>
      <c r="AL539" s="87"/>
      <c r="AM539" s="87"/>
      <c r="AN539" s="87"/>
      <c r="AO539" s="87"/>
      <c r="AP539" s="87"/>
      <c r="AQ539" s="87"/>
      <c r="AR539" s="87"/>
      <c r="AS539" s="87"/>
      <c r="AT539" s="87"/>
      <c r="AU539" s="87"/>
      <c r="AV539" s="87"/>
      <c r="AW539" s="87"/>
      <c r="AX539" s="87"/>
      <c r="AY539" s="87"/>
      <c r="AZ539" s="87"/>
      <c r="BA539" s="87"/>
      <c r="BB539" s="87"/>
      <c r="BC539" s="87"/>
      <c r="BD539" s="92"/>
      <c r="BE539" s="89"/>
      <c r="BF539" s="87"/>
      <c r="BG539" s="87"/>
      <c r="BH539" s="87"/>
    </row>
    <row r="540" spans="1:60" hidden="1" x14ac:dyDescent="0.2">
      <c r="A540" s="94"/>
      <c r="B540" s="90"/>
      <c r="C540" s="91"/>
      <c r="D540" s="88"/>
      <c r="E540" s="87"/>
      <c r="F540" s="87"/>
      <c r="G540" s="87"/>
      <c r="H540" s="87"/>
      <c r="I540" s="87"/>
      <c r="J540" s="87"/>
      <c r="K540" s="87"/>
      <c r="L540" s="87"/>
      <c r="M540" s="87"/>
      <c r="N540" s="87"/>
      <c r="O540" s="87"/>
      <c r="P540" s="87"/>
      <c r="Q540" s="92"/>
      <c r="R540" s="89"/>
      <c r="S540" s="87"/>
      <c r="T540" s="88"/>
      <c r="U540" s="87"/>
      <c r="V540" s="87"/>
      <c r="W540" s="87"/>
      <c r="X540" s="87"/>
      <c r="Y540" s="87"/>
      <c r="Z540" s="88"/>
      <c r="AA540" s="88"/>
      <c r="AB540" s="88"/>
      <c r="AC540" s="88"/>
      <c r="AD540" s="87"/>
      <c r="AE540" s="93"/>
      <c r="AF540" s="89"/>
      <c r="AG540" s="87"/>
      <c r="AH540" s="87"/>
      <c r="AI540" s="87"/>
      <c r="AJ540" s="87"/>
      <c r="AK540" s="87"/>
      <c r="AL540" s="87"/>
      <c r="AM540" s="87"/>
      <c r="AN540" s="87"/>
      <c r="AO540" s="87"/>
      <c r="AP540" s="87"/>
      <c r="AQ540" s="87"/>
      <c r="AR540" s="87"/>
      <c r="AS540" s="87"/>
      <c r="AT540" s="87"/>
      <c r="AU540" s="87"/>
      <c r="AV540" s="87"/>
      <c r="AW540" s="87"/>
      <c r="AX540" s="87"/>
      <c r="AY540" s="87"/>
      <c r="AZ540" s="87"/>
      <c r="BA540" s="87"/>
      <c r="BB540" s="87"/>
      <c r="BC540" s="87"/>
      <c r="BD540" s="92"/>
      <c r="BE540" s="89"/>
      <c r="BF540" s="87"/>
      <c r="BG540" s="87"/>
      <c r="BH540" s="87"/>
    </row>
    <row r="541" spans="1:60" hidden="1" x14ac:dyDescent="0.2">
      <c r="A541" s="94"/>
      <c r="B541" s="90"/>
      <c r="C541" s="91"/>
      <c r="D541" s="88"/>
      <c r="E541" s="87"/>
      <c r="F541" s="87"/>
      <c r="G541" s="87"/>
      <c r="H541" s="87"/>
      <c r="I541" s="87"/>
      <c r="J541" s="87"/>
      <c r="K541" s="87"/>
      <c r="L541" s="87"/>
      <c r="M541" s="87"/>
      <c r="N541" s="87"/>
      <c r="O541" s="87"/>
      <c r="P541" s="87"/>
      <c r="Q541" s="92"/>
      <c r="R541" s="89"/>
      <c r="S541" s="87"/>
      <c r="T541" s="88"/>
      <c r="U541" s="87"/>
      <c r="V541" s="87"/>
      <c r="W541" s="87"/>
      <c r="X541" s="87"/>
      <c r="Y541" s="87"/>
      <c r="Z541" s="88"/>
      <c r="AA541" s="88"/>
      <c r="AB541" s="88"/>
      <c r="AC541" s="88"/>
      <c r="AD541" s="87"/>
      <c r="AE541" s="93"/>
      <c r="AF541" s="89"/>
      <c r="AG541" s="87"/>
      <c r="AH541" s="87"/>
      <c r="AI541" s="87"/>
      <c r="AJ541" s="87"/>
      <c r="AK541" s="87"/>
      <c r="AL541" s="87"/>
      <c r="AM541" s="87"/>
      <c r="AN541" s="87"/>
      <c r="AO541" s="87"/>
      <c r="AP541" s="87"/>
      <c r="AQ541" s="87"/>
      <c r="AR541" s="87"/>
      <c r="AS541" s="87"/>
      <c r="AT541" s="87"/>
      <c r="AU541" s="87"/>
      <c r="AV541" s="87"/>
      <c r="AW541" s="87"/>
      <c r="AX541" s="87"/>
      <c r="AY541" s="87"/>
      <c r="AZ541" s="87"/>
      <c r="BA541" s="87"/>
      <c r="BB541" s="87"/>
      <c r="BC541" s="87"/>
      <c r="BD541" s="92"/>
      <c r="BE541" s="89"/>
      <c r="BF541" s="87"/>
      <c r="BG541" s="87"/>
      <c r="BH541" s="87"/>
    </row>
    <row r="542" spans="1:60" hidden="1" x14ac:dyDescent="0.2">
      <c r="A542" s="94"/>
      <c r="B542" s="90"/>
      <c r="C542" s="91"/>
      <c r="D542" s="88"/>
      <c r="E542" s="87"/>
      <c r="F542" s="87"/>
      <c r="G542" s="87"/>
      <c r="H542" s="87"/>
      <c r="I542" s="87"/>
      <c r="J542" s="87"/>
      <c r="K542" s="87"/>
      <c r="L542" s="87"/>
      <c r="M542" s="87"/>
      <c r="N542" s="87"/>
      <c r="O542" s="87"/>
      <c r="P542" s="87"/>
      <c r="Q542" s="92"/>
      <c r="R542" s="89"/>
      <c r="S542" s="87"/>
      <c r="T542" s="88"/>
      <c r="U542" s="87"/>
      <c r="V542" s="87"/>
      <c r="W542" s="87"/>
      <c r="X542" s="87"/>
      <c r="Y542" s="87"/>
      <c r="Z542" s="88"/>
      <c r="AA542" s="88"/>
      <c r="AB542" s="88"/>
      <c r="AC542" s="88"/>
      <c r="AD542" s="87"/>
      <c r="AE542" s="93"/>
      <c r="AF542" s="89"/>
      <c r="AG542" s="87"/>
      <c r="AH542" s="87"/>
      <c r="AI542" s="87"/>
      <c r="AJ542" s="87"/>
      <c r="AK542" s="87"/>
      <c r="AL542" s="87"/>
      <c r="AM542" s="87"/>
      <c r="AN542" s="87"/>
      <c r="AO542" s="87"/>
      <c r="AP542" s="87"/>
      <c r="AQ542" s="87"/>
      <c r="AR542" s="87"/>
      <c r="AS542" s="87"/>
      <c r="AT542" s="87"/>
      <c r="AU542" s="87"/>
      <c r="AV542" s="87"/>
      <c r="AW542" s="87"/>
      <c r="AX542" s="87"/>
      <c r="AY542" s="87"/>
      <c r="AZ542" s="87"/>
      <c r="BA542" s="87"/>
      <c r="BB542" s="87"/>
      <c r="BC542" s="87"/>
      <c r="BD542" s="92"/>
      <c r="BE542" s="89"/>
      <c r="BF542" s="87"/>
      <c r="BG542" s="87"/>
      <c r="BH542" s="87"/>
    </row>
    <row r="543" spans="1:60" hidden="1" x14ac:dyDescent="0.2">
      <c r="A543" s="94"/>
      <c r="B543" s="90"/>
      <c r="C543" s="91"/>
      <c r="D543" s="88"/>
      <c r="E543" s="87"/>
      <c r="F543" s="87"/>
      <c r="G543" s="87"/>
      <c r="H543" s="87"/>
      <c r="I543" s="87"/>
      <c r="J543" s="87"/>
      <c r="K543" s="87"/>
      <c r="L543" s="87"/>
      <c r="M543" s="87"/>
      <c r="N543" s="87"/>
      <c r="O543" s="87"/>
      <c r="P543" s="87"/>
      <c r="Q543" s="92"/>
      <c r="R543" s="89"/>
      <c r="S543" s="87"/>
      <c r="T543" s="88"/>
      <c r="U543" s="87"/>
      <c r="V543" s="87"/>
      <c r="W543" s="87"/>
      <c r="X543" s="87"/>
      <c r="Y543" s="87"/>
      <c r="Z543" s="88"/>
      <c r="AA543" s="88"/>
      <c r="AB543" s="88"/>
      <c r="AC543" s="88"/>
      <c r="AD543" s="87"/>
      <c r="AE543" s="93"/>
      <c r="AF543" s="89"/>
      <c r="AG543" s="87"/>
      <c r="AH543" s="87"/>
      <c r="AI543" s="87"/>
      <c r="AJ543" s="87"/>
      <c r="AK543" s="87"/>
      <c r="AL543" s="87"/>
      <c r="AM543" s="87"/>
      <c r="AN543" s="87"/>
      <c r="AO543" s="87"/>
      <c r="AP543" s="87"/>
      <c r="AQ543" s="87"/>
      <c r="AR543" s="87"/>
      <c r="AS543" s="87"/>
      <c r="AT543" s="87"/>
      <c r="AU543" s="87"/>
      <c r="AV543" s="87"/>
      <c r="AW543" s="87"/>
      <c r="AX543" s="87"/>
      <c r="AY543" s="87"/>
      <c r="AZ543" s="87"/>
      <c r="BA543" s="87"/>
      <c r="BB543" s="87"/>
      <c r="BC543" s="87"/>
      <c r="BD543" s="92"/>
      <c r="BE543" s="89"/>
      <c r="BF543" s="87"/>
      <c r="BG543" s="87"/>
      <c r="BH543" s="87"/>
    </row>
    <row r="544" spans="1:60" hidden="1" x14ac:dyDescent="0.2">
      <c r="A544" s="94"/>
      <c r="B544" s="90"/>
      <c r="C544" s="91"/>
      <c r="D544" s="88"/>
      <c r="E544" s="87"/>
      <c r="F544" s="87"/>
      <c r="G544" s="87"/>
      <c r="H544" s="87"/>
      <c r="I544" s="87"/>
      <c r="J544" s="87"/>
      <c r="K544" s="87"/>
      <c r="L544" s="87"/>
      <c r="M544" s="87"/>
      <c r="N544" s="87"/>
      <c r="O544" s="87"/>
      <c r="P544" s="87"/>
      <c r="Q544" s="92"/>
      <c r="R544" s="89"/>
      <c r="S544" s="87"/>
      <c r="T544" s="88"/>
      <c r="U544" s="87"/>
      <c r="V544" s="87"/>
      <c r="W544" s="87"/>
      <c r="X544" s="87"/>
      <c r="Y544" s="87"/>
      <c r="Z544" s="88"/>
      <c r="AA544" s="88"/>
      <c r="AB544" s="88"/>
      <c r="AC544" s="88"/>
      <c r="AD544" s="87"/>
      <c r="AE544" s="93"/>
      <c r="AF544" s="89"/>
      <c r="AG544" s="87"/>
      <c r="AH544" s="87"/>
      <c r="AI544" s="87"/>
      <c r="AJ544" s="87"/>
      <c r="AK544" s="87"/>
      <c r="AL544" s="87"/>
      <c r="AM544" s="87"/>
      <c r="AN544" s="87"/>
      <c r="AO544" s="87"/>
      <c r="AP544" s="87"/>
      <c r="AQ544" s="87"/>
      <c r="AR544" s="87"/>
      <c r="AS544" s="87"/>
      <c r="AT544" s="87"/>
      <c r="AU544" s="87"/>
      <c r="AV544" s="87"/>
      <c r="AW544" s="87"/>
      <c r="AX544" s="87"/>
      <c r="AY544" s="87"/>
      <c r="AZ544" s="87"/>
      <c r="BA544" s="87"/>
      <c r="BB544" s="87"/>
      <c r="BC544" s="87"/>
      <c r="BD544" s="92"/>
      <c r="BE544" s="89"/>
      <c r="BF544" s="87"/>
      <c r="BG544" s="87"/>
      <c r="BH544" s="87"/>
    </row>
    <row r="545" spans="1:60" hidden="1" x14ac:dyDescent="0.2">
      <c r="A545" s="94"/>
      <c r="B545" s="90"/>
      <c r="C545" s="91"/>
      <c r="D545" s="88"/>
      <c r="E545" s="87"/>
      <c r="F545" s="87"/>
      <c r="G545" s="87"/>
      <c r="H545" s="87"/>
      <c r="I545" s="87"/>
      <c r="J545" s="87"/>
      <c r="K545" s="87"/>
      <c r="L545" s="87"/>
      <c r="M545" s="87"/>
      <c r="N545" s="87"/>
      <c r="O545" s="87"/>
      <c r="P545" s="87"/>
      <c r="Q545" s="92"/>
      <c r="R545" s="89"/>
      <c r="S545" s="87"/>
      <c r="T545" s="88"/>
      <c r="U545" s="87"/>
      <c r="V545" s="87"/>
      <c r="W545" s="87"/>
      <c r="X545" s="87"/>
      <c r="Y545" s="87"/>
      <c r="Z545" s="88"/>
      <c r="AA545" s="88"/>
      <c r="AB545" s="88"/>
      <c r="AC545" s="88"/>
      <c r="AD545" s="87"/>
      <c r="AE545" s="93"/>
      <c r="AF545" s="89"/>
      <c r="AG545" s="87"/>
      <c r="AH545" s="87"/>
      <c r="AI545" s="87"/>
      <c r="AJ545" s="87"/>
      <c r="AK545" s="87"/>
      <c r="AL545" s="87"/>
      <c r="AM545" s="87"/>
      <c r="AN545" s="87"/>
      <c r="AO545" s="87"/>
      <c r="AP545" s="87"/>
      <c r="AQ545" s="87"/>
      <c r="AR545" s="87"/>
      <c r="AS545" s="87"/>
      <c r="AT545" s="87"/>
      <c r="AU545" s="87"/>
      <c r="AV545" s="87"/>
      <c r="AW545" s="87"/>
      <c r="AX545" s="87"/>
      <c r="AY545" s="87"/>
      <c r="AZ545" s="87"/>
      <c r="BA545" s="87"/>
      <c r="BB545" s="87"/>
      <c r="BC545" s="87"/>
      <c r="BD545" s="92"/>
      <c r="BE545" s="89"/>
      <c r="BF545" s="87"/>
      <c r="BG545" s="87"/>
      <c r="BH545" s="87"/>
    </row>
    <row r="546" spans="1:60" hidden="1" x14ac:dyDescent="0.2">
      <c r="A546" s="94"/>
      <c r="B546" s="90"/>
      <c r="C546" s="91"/>
      <c r="D546" s="88"/>
      <c r="E546" s="87"/>
      <c r="F546" s="87"/>
      <c r="G546" s="87"/>
      <c r="H546" s="87"/>
      <c r="I546" s="87"/>
      <c r="J546" s="87"/>
      <c r="K546" s="87"/>
      <c r="L546" s="87"/>
      <c r="M546" s="87"/>
      <c r="N546" s="87"/>
      <c r="O546" s="87"/>
      <c r="P546" s="87"/>
      <c r="Q546" s="92"/>
      <c r="R546" s="89"/>
      <c r="S546" s="87"/>
      <c r="T546" s="88"/>
      <c r="U546" s="87"/>
      <c r="V546" s="87"/>
      <c r="W546" s="87"/>
      <c r="X546" s="87"/>
      <c r="Y546" s="87"/>
      <c r="Z546" s="88"/>
      <c r="AA546" s="88"/>
      <c r="AB546" s="88"/>
      <c r="AC546" s="88"/>
      <c r="AD546" s="87"/>
      <c r="AE546" s="93"/>
      <c r="AF546" s="89"/>
      <c r="AG546" s="87"/>
      <c r="AH546" s="87"/>
      <c r="AI546" s="87"/>
      <c r="AJ546" s="87"/>
      <c r="AK546" s="87"/>
      <c r="AL546" s="87"/>
      <c r="AM546" s="87"/>
      <c r="AN546" s="87"/>
      <c r="AO546" s="87"/>
      <c r="AP546" s="87"/>
      <c r="AQ546" s="87"/>
      <c r="AR546" s="87"/>
      <c r="AS546" s="87"/>
      <c r="AT546" s="87"/>
      <c r="AU546" s="87"/>
      <c r="AV546" s="87"/>
      <c r="AW546" s="87"/>
      <c r="AX546" s="87"/>
      <c r="AY546" s="87"/>
      <c r="AZ546" s="87"/>
      <c r="BA546" s="87"/>
      <c r="BB546" s="87"/>
      <c r="BC546" s="87"/>
      <c r="BD546" s="92"/>
      <c r="BE546" s="89"/>
      <c r="BF546" s="87"/>
      <c r="BG546" s="87"/>
      <c r="BH546" s="87"/>
    </row>
    <row r="547" spans="1:60" hidden="1" x14ac:dyDescent="0.2">
      <c r="A547" s="94"/>
      <c r="B547" s="90"/>
      <c r="C547" s="91"/>
      <c r="D547" s="88"/>
      <c r="E547" s="87"/>
      <c r="F547" s="87"/>
      <c r="G547" s="87"/>
      <c r="H547" s="87"/>
      <c r="I547" s="87"/>
      <c r="J547" s="87"/>
      <c r="K547" s="87"/>
      <c r="L547" s="87"/>
      <c r="M547" s="87"/>
      <c r="N547" s="87"/>
      <c r="O547" s="87"/>
      <c r="P547" s="87"/>
      <c r="Q547" s="92"/>
      <c r="R547" s="89"/>
      <c r="S547" s="87"/>
      <c r="T547" s="88"/>
      <c r="U547" s="87"/>
      <c r="V547" s="87"/>
      <c r="W547" s="87"/>
      <c r="X547" s="87"/>
      <c r="Y547" s="87"/>
      <c r="Z547" s="88"/>
      <c r="AA547" s="88"/>
      <c r="AB547" s="88"/>
      <c r="AC547" s="88"/>
      <c r="AD547" s="87"/>
      <c r="AE547" s="93"/>
      <c r="AF547" s="89"/>
      <c r="AG547" s="87"/>
      <c r="AH547" s="87"/>
      <c r="AI547" s="87"/>
      <c r="AJ547" s="87"/>
      <c r="AK547" s="87"/>
      <c r="AL547" s="87"/>
      <c r="AM547" s="87"/>
      <c r="AN547" s="87"/>
      <c r="AO547" s="87"/>
      <c r="AP547" s="87"/>
      <c r="AQ547" s="87"/>
      <c r="AR547" s="87"/>
      <c r="AS547" s="87"/>
      <c r="AT547" s="87"/>
      <c r="AU547" s="87"/>
      <c r="AV547" s="87"/>
      <c r="AW547" s="87"/>
      <c r="AX547" s="87"/>
      <c r="AY547" s="87"/>
      <c r="AZ547" s="87"/>
      <c r="BA547" s="87"/>
      <c r="BB547" s="87"/>
      <c r="BC547" s="87"/>
      <c r="BD547" s="92"/>
      <c r="BE547" s="89"/>
      <c r="BF547" s="87"/>
      <c r="BG547" s="87"/>
      <c r="BH547" s="87"/>
    </row>
    <row r="548" spans="1:60" hidden="1" x14ac:dyDescent="0.2">
      <c r="A548" s="94"/>
      <c r="B548" s="90"/>
      <c r="C548" s="91"/>
      <c r="D548" s="88"/>
      <c r="E548" s="87"/>
      <c r="F548" s="87"/>
      <c r="G548" s="87"/>
      <c r="H548" s="87"/>
      <c r="I548" s="87"/>
      <c r="J548" s="87"/>
      <c r="K548" s="87"/>
      <c r="L548" s="87"/>
      <c r="M548" s="87"/>
      <c r="N548" s="87"/>
      <c r="O548" s="87"/>
      <c r="P548" s="87"/>
      <c r="Q548" s="92"/>
      <c r="R548" s="89"/>
      <c r="S548" s="87"/>
      <c r="T548" s="88"/>
      <c r="U548" s="87"/>
      <c r="V548" s="87"/>
      <c r="W548" s="87"/>
      <c r="X548" s="87"/>
      <c r="Y548" s="87"/>
      <c r="Z548" s="88"/>
      <c r="AA548" s="88"/>
      <c r="AB548" s="88"/>
      <c r="AC548" s="88"/>
      <c r="AD548" s="87"/>
      <c r="AE548" s="93"/>
      <c r="AF548" s="89"/>
      <c r="AG548" s="87"/>
      <c r="AH548" s="87"/>
      <c r="AI548" s="87"/>
      <c r="AJ548" s="87"/>
      <c r="AK548" s="87"/>
      <c r="AL548" s="87"/>
      <c r="AM548" s="87"/>
      <c r="AN548" s="87"/>
      <c r="AO548" s="87"/>
      <c r="AP548" s="87"/>
      <c r="AQ548" s="87"/>
      <c r="AR548" s="87"/>
      <c r="AS548" s="87"/>
      <c r="AT548" s="87"/>
      <c r="AU548" s="87"/>
      <c r="AV548" s="87"/>
      <c r="AW548" s="87"/>
      <c r="AX548" s="87"/>
      <c r="AY548" s="87"/>
      <c r="AZ548" s="87"/>
      <c r="BA548" s="87"/>
      <c r="BB548" s="87"/>
      <c r="BC548" s="87"/>
      <c r="BD548" s="92"/>
      <c r="BE548" s="89"/>
      <c r="BF548" s="87"/>
      <c r="BG548" s="87"/>
      <c r="BH548" s="87"/>
    </row>
    <row r="549" spans="1:60" hidden="1" x14ac:dyDescent="0.2">
      <c r="A549" s="94"/>
      <c r="B549" s="90"/>
      <c r="C549" s="91"/>
      <c r="D549" s="88"/>
      <c r="E549" s="87"/>
      <c r="F549" s="87"/>
      <c r="G549" s="87"/>
      <c r="H549" s="87"/>
      <c r="I549" s="87"/>
      <c r="J549" s="87"/>
      <c r="K549" s="87"/>
      <c r="L549" s="87"/>
      <c r="M549" s="87"/>
      <c r="N549" s="87"/>
      <c r="O549" s="87"/>
      <c r="P549" s="87"/>
      <c r="Q549" s="92"/>
      <c r="R549" s="89"/>
      <c r="S549" s="87"/>
      <c r="T549" s="88"/>
      <c r="U549" s="87"/>
      <c r="V549" s="87"/>
      <c r="W549" s="87"/>
      <c r="X549" s="87"/>
      <c r="Y549" s="87"/>
      <c r="Z549" s="88"/>
      <c r="AA549" s="88"/>
      <c r="AB549" s="88"/>
      <c r="AC549" s="88"/>
      <c r="AD549" s="87"/>
      <c r="AE549" s="93"/>
      <c r="AF549" s="89"/>
      <c r="AG549" s="87"/>
      <c r="AH549" s="87"/>
      <c r="AI549" s="87"/>
      <c r="AJ549" s="87"/>
      <c r="AK549" s="87"/>
      <c r="AL549" s="87"/>
      <c r="AM549" s="87"/>
      <c r="AN549" s="87"/>
      <c r="AO549" s="87"/>
      <c r="AP549" s="87"/>
      <c r="AQ549" s="87"/>
      <c r="AR549" s="87"/>
      <c r="AS549" s="87"/>
      <c r="AT549" s="87"/>
      <c r="AU549" s="87"/>
      <c r="AV549" s="87"/>
      <c r="AW549" s="87"/>
      <c r="AX549" s="87"/>
      <c r="AY549" s="87"/>
      <c r="AZ549" s="87"/>
      <c r="BA549" s="87"/>
      <c r="BB549" s="87"/>
      <c r="BC549" s="87"/>
      <c r="BD549" s="92"/>
      <c r="BE549" s="89"/>
      <c r="BF549" s="87"/>
      <c r="BG549" s="87"/>
      <c r="BH549" s="87"/>
    </row>
    <row r="550" spans="1:60" hidden="1" x14ac:dyDescent="0.2">
      <c r="A550" s="94"/>
      <c r="B550" s="90"/>
      <c r="C550" s="91"/>
      <c r="D550" s="88"/>
      <c r="E550" s="87"/>
      <c r="F550" s="87"/>
      <c r="G550" s="87"/>
      <c r="H550" s="87"/>
      <c r="I550" s="87"/>
      <c r="J550" s="87"/>
      <c r="K550" s="87"/>
      <c r="L550" s="87"/>
      <c r="M550" s="87"/>
      <c r="N550" s="87"/>
      <c r="O550" s="87"/>
      <c r="P550" s="87"/>
      <c r="Q550" s="92"/>
      <c r="R550" s="89"/>
      <c r="S550" s="87"/>
      <c r="T550" s="88"/>
      <c r="U550" s="87"/>
      <c r="V550" s="87"/>
      <c r="W550" s="87"/>
      <c r="X550" s="87"/>
      <c r="Y550" s="87"/>
      <c r="Z550" s="88"/>
      <c r="AA550" s="88"/>
      <c r="AB550" s="88"/>
      <c r="AC550" s="88"/>
      <c r="AD550" s="87"/>
      <c r="AE550" s="93"/>
      <c r="AF550" s="89"/>
      <c r="AG550" s="87"/>
      <c r="AH550" s="87"/>
      <c r="AI550" s="87"/>
      <c r="AJ550" s="87"/>
      <c r="AK550" s="87"/>
      <c r="AL550" s="87"/>
      <c r="AM550" s="87"/>
      <c r="AN550" s="87"/>
      <c r="AO550" s="87"/>
      <c r="AP550" s="87"/>
      <c r="AQ550" s="87"/>
      <c r="AR550" s="87"/>
      <c r="AS550" s="87"/>
      <c r="AT550" s="87"/>
      <c r="AU550" s="87"/>
      <c r="AV550" s="87"/>
      <c r="AW550" s="87"/>
      <c r="AX550" s="87"/>
      <c r="AY550" s="87"/>
      <c r="AZ550" s="87"/>
      <c r="BA550" s="87"/>
      <c r="BB550" s="87"/>
      <c r="BC550" s="87"/>
      <c r="BD550" s="92"/>
      <c r="BE550" s="89"/>
      <c r="BF550" s="87"/>
      <c r="BG550" s="87"/>
      <c r="BH550" s="87"/>
    </row>
    <row r="551" spans="1:60" hidden="1" x14ac:dyDescent="0.2">
      <c r="A551" s="94"/>
      <c r="B551" s="90"/>
      <c r="C551" s="91"/>
      <c r="D551" s="88"/>
      <c r="E551" s="87"/>
      <c r="F551" s="87"/>
      <c r="G551" s="87"/>
      <c r="H551" s="87"/>
      <c r="I551" s="87"/>
      <c r="J551" s="87"/>
      <c r="K551" s="87"/>
      <c r="L551" s="87"/>
      <c r="M551" s="87"/>
      <c r="N551" s="87"/>
      <c r="O551" s="87"/>
      <c r="P551" s="87"/>
      <c r="Q551" s="92"/>
      <c r="R551" s="89"/>
      <c r="S551" s="87"/>
      <c r="T551" s="88"/>
      <c r="U551" s="87"/>
      <c r="V551" s="87"/>
      <c r="W551" s="87"/>
      <c r="X551" s="87"/>
      <c r="Y551" s="87"/>
      <c r="Z551" s="88"/>
      <c r="AA551" s="88"/>
      <c r="AB551" s="88"/>
      <c r="AC551" s="88"/>
      <c r="AD551" s="87"/>
      <c r="AE551" s="93"/>
      <c r="AF551" s="89"/>
      <c r="AG551" s="87"/>
      <c r="AH551" s="87"/>
      <c r="AI551" s="87"/>
      <c r="AJ551" s="87"/>
      <c r="AK551" s="87"/>
      <c r="AL551" s="87"/>
      <c r="AM551" s="87"/>
      <c r="AN551" s="87"/>
      <c r="AO551" s="87"/>
      <c r="AP551" s="87"/>
      <c r="AQ551" s="87"/>
      <c r="AR551" s="87"/>
      <c r="AS551" s="87"/>
      <c r="AT551" s="87"/>
      <c r="AU551" s="87"/>
      <c r="AV551" s="87"/>
      <c r="AW551" s="87"/>
      <c r="AX551" s="87"/>
      <c r="AY551" s="87"/>
      <c r="AZ551" s="87"/>
      <c r="BA551" s="87"/>
      <c r="BB551" s="87"/>
      <c r="BC551" s="87"/>
      <c r="BD551" s="92"/>
      <c r="BE551" s="89"/>
      <c r="BF551" s="87"/>
      <c r="BG551" s="87"/>
      <c r="BH551" s="87"/>
    </row>
    <row r="552" spans="1:60" hidden="1" x14ac:dyDescent="0.2">
      <c r="A552" s="94"/>
      <c r="B552" s="90"/>
      <c r="C552" s="91"/>
      <c r="D552" s="88"/>
      <c r="E552" s="87"/>
      <c r="F552" s="87"/>
      <c r="G552" s="87"/>
      <c r="H552" s="87"/>
      <c r="I552" s="87"/>
      <c r="J552" s="87"/>
      <c r="K552" s="87"/>
      <c r="L552" s="87"/>
      <c r="M552" s="87"/>
      <c r="N552" s="87"/>
      <c r="O552" s="87"/>
      <c r="P552" s="87"/>
      <c r="Q552" s="92"/>
      <c r="R552" s="89"/>
      <c r="S552" s="87"/>
      <c r="T552" s="88"/>
      <c r="U552" s="87"/>
      <c r="V552" s="87"/>
      <c r="W552" s="87"/>
      <c r="X552" s="87"/>
      <c r="Y552" s="87"/>
      <c r="Z552" s="88"/>
      <c r="AA552" s="88"/>
      <c r="AB552" s="88"/>
      <c r="AC552" s="88"/>
      <c r="AD552" s="87"/>
      <c r="AE552" s="93"/>
      <c r="AF552" s="89"/>
      <c r="AG552" s="87"/>
      <c r="AH552" s="87"/>
      <c r="AI552" s="87"/>
      <c r="AJ552" s="87"/>
      <c r="AK552" s="87"/>
      <c r="AL552" s="87"/>
      <c r="AM552" s="87"/>
      <c r="AN552" s="87"/>
      <c r="AO552" s="87"/>
      <c r="AP552" s="87"/>
      <c r="AQ552" s="87"/>
      <c r="AR552" s="87"/>
      <c r="AS552" s="87"/>
      <c r="AT552" s="87"/>
      <c r="AU552" s="87"/>
      <c r="AV552" s="87"/>
      <c r="AW552" s="87"/>
      <c r="AX552" s="87"/>
      <c r="AY552" s="87"/>
      <c r="AZ552" s="87"/>
      <c r="BA552" s="87"/>
      <c r="BB552" s="87"/>
      <c r="BC552" s="87"/>
      <c r="BD552" s="92"/>
      <c r="BE552" s="89"/>
      <c r="BF552" s="87"/>
      <c r="BG552" s="87"/>
      <c r="BH552" s="87"/>
    </row>
    <row r="553" spans="1:60" hidden="1" x14ac:dyDescent="0.2">
      <c r="A553" s="94"/>
      <c r="B553" s="90"/>
      <c r="C553" s="91"/>
      <c r="D553" s="88"/>
      <c r="E553" s="87"/>
      <c r="F553" s="87"/>
      <c r="G553" s="87"/>
      <c r="H553" s="87"/>
      <c r="I553" s="87"/>
      <c r="J553" s="87"/>
      <c r="K553" s="87"/>
      <c r="L553" s="87"/>
      <c r="M553" s="87"/>
      <c r="N553" s="87"/>
      <c r="O553" s="87"/>
      <c r="P553" s="87"/>
      <c r="Q553" s="92"/>
      <c r="R553" s="89"/>
      <c r="S553" s="87"/>
      <c r="T553" s="88"/>
      <c r="U553" s="87"/>
      <c r="V553" s="87"/>
      <c r="W553" s="87"/>
      <c r="X553" s="87"/>
      <c r="Y553" s="87"/>
      <c r="Z553" s="88"/>
      <c r="AA553" s="88"/>
      <c r="AB553" s="88"/>
      <c r="AC553" s="88"/>
      <c r="AD553" s="87"/>
      <c r="AE553" s="93"/>
      <c r="AF553" s="89"/>
      <c r="AG553" s="87"/>
      <c r="AH553" s="87"/>
      <c r="AI553" s="87"/>
      <c r="AJ553" s="87"/>
      <c r="AK553" s="87"/>
      <c r="AL553" s="87"/>
      <c r="AM553" s="87"/>
      <c r="AN553" s="87"/>
      <c r="AO553" s="87"/>
      <c r="AP553" s="87"/>
      <c r="AQ553" s="87"/>
      <c r="AR553" s="87"/>
      <c r="AS553" s="87"/>
      <c r="AT553" s="87"/>
      <c r="AU553" s="87"/>
      <c r="AV553" s="87"/>
      <c r="AW553" s="87"/>
      <c r="AX553" s="87"/>
      <c r="AY553" s="87"/>
      <c r="AZ553" s="87"/>
      <c r="BA553" s="87"/>
      <c r="BB553" s="87"/>
      <c r="BC553" s="87"/>
      <c r="BD553" s="92"/>
      <c r="BE553" s="89"/>
      <c r="BF553" s="87"/>
      <c r="BG553" s="87"/>
      <c r="BH553" s="87"/>
    </row>
    <row r="554" spans="1:60" hidden="1" x14ac:dyDescent="0.2">
      <c r="A554" s="94"/>
      <c r="B554" s="90"/>
      <c r="C554" s="91"/>
      <c r="D554" s="88"/>
      <c r="E554" s="87"/>
      <c r="F554" s="87"/>
      <c r="G554" s="87"/>
      <c r="H554" s="87"/>
      <c r="I554" s="87"/>
      <c r="J554" s="87"/>
      <c r="K554" s="87"/>
      <c r="L554" s="87"/>
      <c r="M554" s="87"/>
      <c r="N554" s="87"/>
      <c r="O554" s="87"/>
      <c r="P554" s="87"/>
      <c r="Q554" s="92"/>
      <c r="R554" s="89"/>
      <c r="S554" s="87"/>
      <c r="T554" s="88"/>
      <c r="U554" s="87"/>
      <c r="V554" s="87"/>
      <c r="W554" s="87"/>
      <c r="X554" s="87"/>
      <c r="Y554" s="87"/>
      <c r="Z554" s="88"/>
      <c r="AA554" s="88"/>
      <c r="AB554" s="88"/>
      <c r="AC554" s="88"/>
      <c r="AD554" s="87"/>
      <c r="AE554" s="93"/>
      <c r="AF554" s="89"/>
      <c r="AG554" s="87"/>
      <c r="AH554" s="87"/>
      <c r="AI554" s="87"/>
      <c r="AJ554" s="87"/>
      <c r="AK554" s="87"/>
      <c r="AL554" s="87"/>
      <c r="AM554" s="87"/>
      <c r="AN554" s="87"/>
      <c r="AO554" s="87"/>
      <c r="AP554" s="87"/>
      <c r="AQ554" s="87"/>
      <c r="AR554" s="87"/>
      <c r="AS554" s="87"/>
      <c r="AT554" s="87"/>
      <c r="AU554" s="87"/>
      <c r="AV554" s="87"/>
      <c r="AW554" s="87"/>
      <c r="AX554" s="87"/>
      <c r="AY554" s="87"/>
      <c r="AZ554" s="87"/>
      <c r="BA554" s="87"/>
      <c r="BB554" s="87"/>
      <c r="BC554" s="87"/>
      <c r="BD554" s="92"/>
      <c r="BE554" s="89"/>
      <c r="BF554" s="87"/>
      <c r="BG554" s="87"/>
      <c r="BH554" s="87"/>
    </row>
    <row r="555" spans="1:60" hidden="1" x14ac:dyDescent="0.2">
      <c r="A555" s="94"/>
      <c r="B555" s="90"/>
      <c r="C555" s="91"/>
      <c r="D555" s="88"/>
      <c r="E555" s="87"/>
      <c r="F555" s="87"/>
      <c r="G555" s="87"/>
      <c r="H555" s="87"/>
      <c r="I555" s="87"/>
      <c r="J555" s="87"/>
      <c r="K555" s="87"/>
      <c r="L555" s="87"/>
      <c r="M555" s="87"/>
      <c r="N555" s="87"/>
      <c r="O555" s="87"/>
      <c r="P555" s="87"/>
      <c r="Q555" s="92"/>
      <c r="R555" s="89"/>
      <c r="S555" s="87"/>
      <c r="T555" s="88"/>
      <c r="U555" s="87"/>
      <c r="V555" s="87"/>
      <c r="W555" s="87"/>
      <c r="X555" s="87"/>
      <c r="Y555" s="87"/>
      <c r="Z555" s="88"/>
      <c r="AA555" s="88"/>
      <c r="AB555" s="88"/>
      <c r="AC555" s="88"/>
      <c r="AD555" s="87"/>
      <c r="AE555" s="93"/>
      <c r="AF555" s="89"/>
      <c r="AG555" s="87"/>
      <c r="AH555" s="87"/>
      <c r="AI555" s="87"/>
      <c r="AJ555" s="87"/>
      <c r="AK555" s="87"/>
      <c r="AL555" s="87"/>
      <c r="AM555" s="87"/>
      <c r="AN555" s="87"/>
      <c r="AO555" s="87"/>
      <c r="AP555" s="87"/>
      <c r="AQ555" s="87"/>
      <c r="AR555" s="87"/>
      <c r="AS555" s="87"/>
      <c r="AT555" s="87"/>
      <c r="AU555" s="87"/>
      <c r="AV555" s="87"/>
      <c r="AW555" s="87"/>
      <c r="AX555" s="87"/>
      <c r="AY555" s="87"/>
      <c r="AZ555" s="87"/>
      <c r="BA555" s="87"/>
      <c r="BB555" s="87"/>
      <c r="BC555" s="87"/>
      <c r="BD555" s="92"/>
      <c r="BE555" s="89"/>
      <c r="BF555" s="87"/>
      <c r="BG555" s="87"/>
      <c r="BH555" s="87"/>
    </row>
    <row r="556" spans="1:60" hidden="1" x14ac:dyDescent="0.2">
      <c r="A556" s="94"/>
      <c r="B556" s="90"/>
      <c r="C556" s="91"/>
      <c r="D556" s="88"/>
      <c r="E556" s="87"/>
      <c r="F556" s="87"/>
      <c r="G556" s="87"/>
      <c r="H556" s="87"/>
      <c r="I556" s="87"/>
      <c r="J556" s="87"/>
      <c r="K556" s="87"/>
      <c r="L556" s="87"/>
      <c r="M556" s="87"/>
      <c r="N556" s="87"/>
      <c r="O556" s="87"/>
      <c r="P556" s="87"/>
      <c r="Q556" s="92"/>
      <c r="R556" s="89"/>
      <c r="S556" s="87"/>
      <c r="T556" s="88"/>
      <c r="U556" s="87"/>
      <c r="V556" s="87"/>
      <c r="W556" s="87"/>
      <c r="X556" s="87"/>
      <c r="Y556" s="87"/>
      <c r="Z556" s="88"/>
      <c r="AA556" s="88"/>
      <c r="AB556" s="88"/>
      <c r="AC556" s="88"/>
      <c r="AD556" s="87"/>
      <c r="AE556" s="93"/>
      <c r="AF556" s="89"/>
      <c r="AG556" s="87"/>
      <c r="AH556" s="87"/>
      <c r="AI556" s="87"/>
      <c r="AJ556" s="87"/>
      <c r="AK556" s="87"/>
      <c r="AL556" s="87"/>
      <c r="AM556" s="87"/>
      <c r="AN556" s="87"/>
      <c r="AO556" s="87"/>
      <c r="AP556" s="87"/>
      <c r="AQ556" s="87"/>
      <c r="AR556" s="87"/>
      <c r="AS556" s="87"/>
      <c r="AT556" s="87"/>
      <c r="AU556" s="87"/>
      <c r="AV556" s="87"/>
      <c r="AW556" s="87"/>
      <c r="AX556" s="87"/>
      <c r="AY556" s="87"/>
      <c r="AZ556" s="87"/>
      <c r="BA556" s="87"/>
      <c r="BB556" s="87"/>
      <c r="BC556" s="87"/>
      <c r="BD556" s="92"/>
      <c r="BE556" s="89"/>
      <c r="BF556" s="87"/>
      <c r="BG556" s="87"/>
      <c r="BH556" s="87"/>
    </row>
    <row r="557" spans="1:60" hidden="1" x14ac:dyDescent="0.2">
      <c r="A557" s="94"/>
      <c r="B557" s="90"/>
      <c r="C557" s="91"/>
      <c r="D557" s="88"/>
      <c r="E557" s="87"/>
      <c r="F557" s="87"/>
      <c r="G557" s="87"/>
      <c r="H557" s="87"/>
      <c r="I557" s="87"/>
      <c r="J557" s="87"/>
      <c r="K557" s="87"/>
      <c r="L557" s="87"/>
      <c r="M557" s="87"/>
      <c r="N557" s="87"/>
      <c r="O557" s="87"/>
      <c r="P557" s="87"/>
      <c r="Q557" s="92"/>
      <c r="R557" s="89"/>
      <c r="S557" s="87"/>
      <c r="T557" s="88"/>
      <c r="U557" s="87"/>
      <c r="V557" s="87"/>
      <c r="W557" s="87"/>
      <c r="X557" s="87"/>
      <c r="Y557" s="87"/>
      <c r="Z557" s="88"/>
      <c r="AA557" s="88"/>
      <c r="AB557" s="88"/>
      <c r="AC557" s="88"/>
      <c r="AD557" s="87"/>
      <c r="AE557" s="93"/>
      <c r="AF557" s="89"/>
      <c r="AG557" s="87"/>
      <c r="AH557" s="87"/>
      <c r="AI557" s="87"/>
      <c r="AJ557" s="87"/>
      <c r="AK557" s="87"/>
      <c r="AL557" s="87"/>
      <c r="AM557" s="87"/>
      <c r="AN557" s="87"/>
      <c r="AO557" s="87"/>
      <c r="AP557" s="87"/>
      <c r="AQ557" s="87"/>
      <c r="AR557" s="87"/>
      <c r="AS557" s="87"/>
      <c r="AT557" s="87"/>
      <c r="AU557" s="87"/>
      <c r="AV557" s="87"/>
      <c r="AW557" s="87"/>
      <c r="AX557" s="87"/>
      <c r="AY557" s="87"/>
      <c r="AZ557" s="87"/>
      <c r="BA557" s="87"/>
      <c r="BB557" s="87"/>
      <c r="BC557" s="87"/>
      <c r="BD557" s="92"/>
      <c r="BE557" s="89"/>
      <c r="BF557" s="87"/>
      <c r="BG557" s="87"/>
      <c r="BH557" s="87"/>
    </row>
    <row r="558" spans="1:60" hidden="1" x14ac:dyDescent="0.2">
      <c r="A558" s="94"/>
      <c r="B558" s="90"/>
      <c r="C558" s="91"/>
      <c r="D558" s="88"/>
      <c r="E558" s="87"/>
      <c r="F558" s="87"/>
      <c r="G558" s="87"/>
      <c r="H558" s="87"/>
      <c r="I558" s="87"/>
      <c r="J558" s="87"/>
      <c r="K558" s="87"/>
      <c r="L558" s="87"/>
      <c r="M558" s="87"/>
      <c r="N558" s="87"/>
      <c r="O558" s="87"/>
      <c r="P558" s="87"/>
      <c r="Q558" s="92"/>
      <c r="R558" s="89"/>
      <c r="S558" s="87"/>
      <c r="T558" s="88"/>
      <c r="U558" s="87"/>
      <c r="V558" s="87"/>
      <c r="W558" s="87"/>
      <c r="X558" s="87"/>
      <c r="Y558" s="87"/>
      <c r="Z558" s="88"/>
      <c r="AA558" s="88"/>
      <c r="AB558" s="88"/>
      <c r="AC558" s="88"/>
      <c r="AD558" s="87"/>
      <c r="AE558" s="93"/>
      <c r="AF558" s="89"/>
      <c r="AG558" s="87"/>
      <c r="AH558" s="87"/>
      <c r="AI558" s="87"/>
      <c r="AJ558" s="87"/>
      <c r="AK558" s="87"/>
      <c r="AL558" s="87"/>
      <c r="AM558" s="87"/>
      <c r="AN558" s="87"/>
      <c r="AO558" s="87"/>
      <c r="AP558" s="87"/>
      <c r="AQ558" s="87"/>
      <c r="AR558" s="87"/>
      <c r="AS558" s="87"/>
      <c r="AT558" s="87"/>
      <c r="AU558" s="87"/>
      <c r="AV558" s="87"/>
      <c r="AW558" s="87"/>
      <c r="AX558" s="87"/>
      <c r="AY558" s="87"/>
      <c r="AZ558" s="87"/>
      <c r="BA558" s="87"/>
      <c r="BB558" s="87"/>
      <c r="BC558" s="87"/>
      <c r="BD558" s="92"/>
      <c r="BE558" s="89"/>
      <c r="BF558" s="87"/>
      <c r="BG558" s="87"/>
      <c r="BH558" s="87"/>
    </row>
    <row r="559" spans="1:60" hidden="1" x14ac:dyDescent="0.2">
      <c r="A559" s="94"/>
      <c r="B559" s="90"/>
      <c r="C559" s="91"/>
      <c r="D559" s="88"/>
      <c r="E559" s="87"/>
      <c r="F559" s="87"/>
      <c r="G559" s="87"/>
      <c r="H559" s="87"/>
      <c r="I559" s="87"/>
      <c r="J559" s="87"/>
      <c r="K559" s="87"/>
      <c r="L559" s="87"/>
      <c r="M559" s="87"/>
      <c r="N559" s="87"/>
      <c r="O559" s="87"/>
      <c r="P559" s="87"/>
      <c r="Q559" s="92"/>
      <c r="R559" s="89"/>
      <c r="S559" s="87"/>
      <c r="T559" s="88"/>
      <c r="U559" s="87"/>
      <c r="V559" s="87"/>
      <c r="W559" s="87"/>
      <c r="X559" s="87"/>
      <c r="Y559" s="87"/>
      <c r="Z559" s="88"/>
      <c r="AA559" s="88"/>
      <c r="AB559" s="88"/>
      <c r="AC559" s="88"/>
      <c r="AD559" s="87"/>
      <c r="AE559" s="93"/>
      <c r="AF559" s="89"/>
      <c r="AG559" s="87"/>
      <c r="AH559" s="87"/>
      <c r="AI559" s="87"/>
      <c r="AJ559" s="87"/>
      <c r="AK559" s="87"/>
      <c r="AL559" s="87"/>
      <c r="AM559" s="87"/>
      <c r="AN559" s="87"/>
      <c r="AO559" s="87"/>
      <c r="AP559" s="87"/>
      <c r="AQ559" s="87"/>
      <c r="AR559" s="87"/>
      <c r="AS559" s="87"/>
      <c r="AT559" s="87"/>
      <c r="AU559" s="87"/>
      <c r="AV559" s="87"/>
      <c r="AW559" s="87"/>
      <c r="AX559" s="87"/>
      <c r="AY559" s="87"/>
      <c r="AZ559" s="87"/>
      <c r="BA559" s="87"/>
      <c r="BB559" s="87"/>
      <c r="BC559" s="87"/>
      <c r="BD559" s="92"/>
      <c r="BE559" s="89"/>
      <c r="BF559" s="87"/>
      <c r="BG559" s="87"/>
      <c r="BH559" s="87"/>
    </row>
    <row r="560" spans="1:60" hidden="1" x14ac:dyDescent="0.2">
      <c r="A560" s="94"/>
      <c r="B560" s="90"/>
      <c r="C560" s="91"/>
      <c r="D560" s="88"/>
      <c r="E560" s="87"/>
      <c r="F560" s="87"/>
      <c r="G560" s="87"/>
      <c r="H560" s="87"/>
      <c r="I560" s="87"/>
      <c r="J560" s="87"/>
      <c r="K560" s="87"/>
      <c r="L560" s="87"/>
      <c r="M560" s="87"/>
      <c r="N560" s="87"/>
      <c r="O560" s="87"/>
      <c r="P560" s="87"/>
      <c r="Q560" s="92"/>
      <c r="R560" s="89"/>
      <c r="S560" s="87"/>
      <c r="T560" s="88"/>
      <c r="U560" s="87"/>
      <c r="V560" s="87"/>
      <c r="W560" s="87"/>
      <c r="X560" s="87"/>
      <c r="Y560" s="87"/>
      <c r="Z560" s="88"/>
      <c r="AA560" s="88"/>
      <c r="AB560" s="88"/>
      <c r="AC560" s="88"/>
      <c r="AD560" s="87"/>
      <c r="AE560" s="93"/>
      <c r="AF560" s="89"/>
      <c r="AG560" s="87"/>
      <c r="AH560" s="87"/>
      <c r="AI560" s="87"/>
      <c r="AJ560" s="87"/>
      <c r="AK560" s="87"/>
      <c r="AL560" s="87"/>
      <c r="AM560" s="87"/>
      <c r="AN560" s="87"/>
      <c r="AO560" s="87"/>
      <c r="AP560" s="87"/>
      <c r="AQ560" s="87"/>
      <c r="AR560" s="87"/>
      <c r="AS560" s="87"/>
      <c r="AT560" s="87"/>
      <c r="AU560" s="87"/>
      <c r="AV560" s="87"/>
      <c r="AW560" s="87"/>
      <c r="AX560" s="87"/>
      <c r="AY560" s="87"/>
      <c r="AZ560" s="87"/>
      <c r="BA560" s="87"/>
      <c r="BB560" s="87"/>
      <c r="BC560" s="87"/>
      <c r="BD560" s="92"/>
      <c r="BE560" s="89"/>
      <c r="BF560" s="87"/>
      <c r="BG560" s="87"/>
      <c r="BH560" s="87"/>
    </row>
    <row r="561" spans="1:60" hidden="1" x14ac:dyDescent="0.2">
      <c r="A561" s="94"/>
      <c r="B561" s="90"/>
      <c r="C561" s="91"/>
      <c r="D561" s="88"/>
      <c r="E561" s="87"/>
      <c r="F561" s="87"/>
      <c r="G561" s="87"/>
      <c r="H561" s="87"/>
      <c r="I561" s="87"/>
      <c r="J561" s="87"/>
      <c r="K561" s="87"/>
      <c r="L561" s="87"/>
      <c r="M561" s="87"/>
      <c r="N561" s="87"/>
      <c r="O561" s="87"/>
      <c r="P561" s="87"/>
      <c r="Q561" s="92"/>
      <c r="R561" s="89"/>
      <c r="S561" s="87"/>
      <c r="T561" s="88"/>
      <c r="U561" s="87"/>
      <c r="V561" s="87"/>
      <c r="W561" s="87"/>
      <c r="X561" s="87"/>
      <c r="Y561" s="87"/>
      <c r="Z561" s="88"/>
      <c r="AA561" s="88"/>
      <c r="AB561" s="88"/>
      <c r="AC561" s="88"/>
      <c r="AD561" s="87"/>
      <c r="AE561" s="93"/>
      <c r="AF561" s="89"/>
      <c r="AG561" s="87"/>
      <c r="AH561" s="87"/>
      <c r="AI561" s="87"/>
      <c r="AJ561" s="87"/>
      <c r="AK561" s="87"/>
      <c r="AL561" s="87"/>
      <c r="AM561" s="87"/>
      <c r="AN561" s="87"/>
      <c r="AO561" s="87"/>
      <c r="AP561" s="87"/>
      <c r="AQ561" s="87"/>
      <c r="AR561" s="87"/>
      <c r="AS561" s="87"/>
      <c r="AT561" s="87"/>
      <c r="AU561" s="87"/>
      <c r="AV561" s="87"/>
      <c r="AW561" s="87"/>
      <c r="AX561" s="87"/>
      <c r="AY561" s="87"/>
      <c r="AZ561" s="87"/>
      <c r="BA561" s="87"/>
      <c r="BB561" s="87"/>
      <c r="BC561" s="87"/>
      <c r="BD561" s="92"/>
      <c r="BE561" s="89"/>
      <c r="BF561" s="87"/>
      <c r="BG561" s="87"/>
      <c r="BH561" s="87"/>
    </row>
    <row r="562" spans="1:60" hidden="1" x14ac:dyDescent="0.2">
      <c r="A562" s="94"/>
      <c r="B562" s="90"/>
      <c r="C562" s="91"/>
      <c r="D562" s="88"/>
      <c r="E562" s="87"/>
      <c r="F562" s="87"/>
      <c r="G562" s="87"/>
      <c r="H562" s="87"/>
      <c r="I562" s="87"/>
      <c r="J562" s="87"/>
      <c r="K562" s="87"/>
      <c r="L562" s="87"/>
      <c r="M562" s="87"/>
      <c r="N562" s="87"/>
      <c r="O562" s="87"/>
      <c r="P562" s="87"/>
      <c r="Q562" s="92"/>
      <c r="R562" s="89"/>
      <c r="S562" s="87"/>
      <c r="T562" s="88"/>
      <c r="U562" s="87"/>
      <c r="V562" s="87"/>
      <c r="W562" s="87"/>
      <c r="X562" s="87"/>
      <c r="Y562" s="87"/>
      <c r="Z562" s="88"/>
      <c r="AA562" s="88"/>
      <c r="AB562" s="88"/>
      <c r="AC562" s="88"/>
      <c r="AD562" s="87"/>
      <c r="AE562" s="93"/>
      <c r="AF562" s="89"/>
      <c r="AG562" s="87"/>
      <c r="AH562" s="87"/>
      <c r="AI562" s="87"/>
      <c r="AJ562" s="87"/>
      <c r="AK562" s="87"/>
      <c r="AL562" s="87"/>
      <c r="AM562" s="87"/>
      <c r="AN562" s="87"/>
      <c r="AO562" s="87"/>
      <c r="AP562" s="87"/>
      <c r="AQ562" s="87"/>
      <c r="AR562" s="87"/>
      <c r="AS562" s="87"/>
      <c r="AT562" s="87"/>
      <c r="AU562" s="87"/>
      <c r="AV562" s="87"/>
      <c r="AW562" s="87"/>
      <c r="AX562" s="87"/>
      <c r="AY562" s="87"/>
      <c r="AZ562" s="87"/>
      <c r="BA562" s="87"/>
      <c r="BB562" s="87"/>
      <c r="BC562" s="87"/>
      <c r="BD562" s="92"/>
      <c r="BE562" s="89"/>
      <c r="BF562" s="87"/>
      <c r="BG562" s="87"/>
      <c r="BH562" s="87"/>
    </row>
    <row r="563" spans="1:60" hidden="1" x14ac:dyDescent="0.2">
      <c r="A563" s="94"/>
      <c r="B563" s="90"/>
      <c r="C563" s="91"/>
      <c r="D563" s="88"/>
      <c r="E563" s="87"/>
      <c r="F563" s="87"/>
      <c r="G563" s="87"/>
      <c r="H563" s="87"/>
      <c r="I563" s="87"/>
      <c r="J563" s="87"/>
      <c r="K563" s="87"/>
      <c r="L563" s="87"/>
      <c r="M563" s="87"/>
      <c r="N563" s="87"/>
      <c r="O563" s="87"/>
      <c r="P563" s="87"/>
      <c r="Q563" s="92"/>
      <c r="R563" s="89"/>
      <c r="S563" s="87"/>
      <c r="T563" s="88"/>
      <c r="U563" s="87"/>
      <c r="V563" s="87"/>
      <c r="W563" s="87"/>
      <c r="X563" s="87"/>
      <c r="Y563" s="87"/>
      <c r="Z563" s="88"/>
      <c r="AA563" s="88"/>
      <c r="AB563" s="88"/>
      <c r="AC563" s="88"/>
      <c r="AD563" s="87"/>
      <c r="AE563" s="93"/>
      <c r="AF563" s="89"/>
      <c r="AG563" s="87"/>
      <c r="AH563" s="87"/>
      <c r="AI563" s="87"/>
      <c r="AJ563" s="87"/>
      <c r="AK563" s="87"/>
      <c r="AL563" s="87"/>
      <c r="AM563" s="87"/>
      <c r="AN563" s="87"/>
      <c r="AO563" s="87"/>
      <c r="AP563" s="87"/>
      <c r="AQ563" s="87"/>
      <c r="AR563" s="87"/>
      <c r="AS563" s="87"/>
      <c r="AT563" s="87"/>
      <c r="AU563" s="87"/>
      <c r="AV563" s="87"/>
      <c r="AW563" s="87"/>
      <c r="AX563" s="87"/>
      <c r="AY563" s="87"/>
      <c r="AZ563" s="87"/>
      <c r="BA563" s="87"/>
      <c r="BB563" s="87"/>
      <c r="BC563" s="87"/>
      <c r="BD563" s="92"/>
      <c r="BE563" s="89"/>
      <c r="BF563" s="87"/>
      <c r="BG563" s="87"/>
      <c r="BH563" s="87"/>
    </row>
    <row r="564" spans="1:60" hidden="1" x14ac:dyDescent="0.2">
      <c r="A564" s="94"/>
      <c r="B564" s="90"/>
      <c r="C564" s="91"/>
      <c r="D564" s="88"/>
      <c r="E564" s="87"/>
      <c r="F564" s="87"/>
      <c r="G564" s="87"/>
      <c r="H564" s="87"/>
      <c r="I564" s="87"/>
      <c r="J564" s="87"/>
      <c r="K564" s="87"/>
      <c r="L564" s="87"/>
      <c r="M564" s="87"/>
      <c r="N564" s="87"/>
      <c r="O564" s="87"/>
      <c r="P564" s="87"/>
      <c r="Q564" s="92"/>
      <c r="R564" s="89"/>
      <c r="S564" s="87"/>
      <c r="T564" s="88"/>
      <c r="U564" s="87"/>
      <c r="V564" s="87"/>
      <c r="W564" s="87"/>
      <c r="X564" s="87"/>
      <c r="Y564" s="87"/>
      <c r="Z564" s="88"/>
      <c r="AA564" s="88"/>
      <c r="AB564" s="88"/>
      <c r="AC564" s="88"/>
      <c r="AD564" s="87"/>
      <c r="AE564" s="93"/>
      <c r="AF564" s="89"/>
      <c r="AG564" s="87"/>
      <c r="AH564" s="87"/>
      <c r="AI564" s="87"/>
      <c r="AJ564" s="87"/>
      <c r="AK564" s="87"/>
      <c r="AL564" s="87"/>
      <c r="AM564" s="87"/>
      <c r="AN564" s="87"/>
      <c r="AO564" s="87"/>
      <c r="AP564" s="87"/>
      <c r="AQ564" s="87"/>
      <c r="AR564" s="87"/>
      <c r="AS564" s="87"/>
      <c r="AT564" s="87"/>
      <c r="AU564" s="87"/>
      <c r="AV564" s="87"/>
      <c r="AW564" s="87"/>
      <c r="AX564" s="87"/>
      <c r="AY564" s="87"/>
      <c r="AZ564" s="87"/>
      <c r="BA564" s="87"/>
      <c r="BB564" s="87"/>
      <c r="BC564" s="87"/>
      <c r="BD564" s="92"/>
      <c r="BE564" s="89"/>
      <c r="BF564" s="87"/>
      <c r="BG564" s="87"/>
      <c r="BH564" s="87"/>
    </row>
    <row r="565" spans="1:60" hidden="1" x14ac:dyDescent="0.2">
      <c r="A565" s="94"/>
      <c r="B565" s="90"/>
      <c r="C565" s="91"/>
      <c r="D565" s="88"/>
      <c r="E565" s="87"/>
      <c r="F565" s="87"/>
      <c r="G565" s="87"/>
      <c r="H565" s="87"/>
      <c r="I565" s="87"/>
      <c r="J565" s="87"/>
      <c r="K565" s="87"/>
      <c r="L565" s="87"/>
      <c r="M565" s="87"/>
      <c r="N565" s="87"/>
      <c r="O565" s="87"/>
      <c r="P565" s="87"/>
      <c r="Q565" s="92"/>
      <c r="R565" s="89"/>
      <c r="S565" s="87"/>
      <c r="T565" s="88"/>
      <c r="U565" s="87"/>
      <c r="V565" s="87"/>
      <c r="W565" s="87"/>
      <c r="X565" s="87"/>
      <c r="Y565" s="87"/>
      <c r="Z565" s="88"/>
      <c r="AA565" s="88"/>
      <c r="AB565" s="88"/>
      <c r="AC565" s="88"/>
      <c r="AD565" s="87"/>
      <c r="AE565" s="93"/>
      <c r="AF565" s="89"/>
      <c r="AG565" s="87"/>
      <c r="AH565" s="87"/>
      <c r="AI565" s="87"/>
      <c r="AJ565" s="87"/>
      <c r="AK565" s="87"/>
      <c r="AL565" s="87"/>
      <c r="AM565" s="87"/>
      <c r="AN565" s="87"/>
      <c r="AO565" s="87"/>
      <c r="AP565" s="87"/>
      <c r="AQ565" s="87"/>
      <c r="AR565" s="87"/>
      <c r="AS565" s="87"/>
      <c r="AT565" s="87"/>
      <c r="AU565" s="87"/>
      <c r="AV565" s="87"/>
      <c r="AW565" s="87"/>
      <c r="AX565" s="87"/>
      <c r="AY565" s="87"/>
      <c r="AZ565" s="87"/>
      <c r="BA565" s="87"/>
      <c r="BB565" s="87"/>
      <c r="BC565" s="87"/>
      <c r="BD565" s="92"/>
      <c r="BE565" s="89"/>
      <c r="BF565" s="87"/>
      <c r="BG565" s="87"/>
      <c r="BH565" s="87"/>
    </row>
    <row r="566" spans="1:60" hidden="1" x14ac:dyDescent="0.2">
      <c r="A566" s="94"/>
      <c r="B566" s="90"/>
      <c r="C566" s="91"/>
      <c r="D566" s="88"/>
      <c r="E566" s="87"/>
      <c r="F566" s="87"/>
      <c r="G566" s="87"/>
      <c r="H566" s="87"/>
      <c r="I566" s="87"/>
      <c r="J566" s="87"/>
      <c r="K566" s="87"/>
      <c r="L566" s="87"/>
      <c r="M566" s="87"/>
      <c r="N566" s="87"/>
      <c r="O566" s="87"/>
      <c r="P566" s="87"/>
      <c r="Q566" s="92"/>
      <c r="R566" s="89"/>
      <c r="S566" s="87"/>
      <c r="T566" s="88"/>
      <c r="U566" s="87"/>
      <c r="V566" s="87"/>
      <c r="W566" s="87"/>
      <c r="X566" s="87"/>
      <c r="Y566" s="87"/>
      <c r="Z566" s="88"/>
      <c r="AA566" s="88"/>
      <c r="AB566" s="88"/>
      <c r="AC566" s="88"/>
      <c r="AD566" s="87"/>
      <c r="AE566" s="93"/>
      <c r="AF566" s="89"/>
      <c r="AG566" s="87"/>
      <c r="AH566" s="87"/>
      <c r="AI566" s="87"/>
      <c r="AJ566" s="87"/>
      <c r="AK566" s="87"/>
      <c r="AL566" s="87"/>
      <c r="AM566" s="87"/>
      <c r="AN566" s="87"/>
      <c r="AO566" s="87"/>
      <c r="AP566" s="87"/>
      <c r="AQ566" s="87"/>
      <c r="AR566" s="87"/>
      <c r="AS566" s="87"/>
      <c r="AT566" s="87"/>
      <c r="AU566" s="87"/>
      <c r="AV566" s="87"/>
      <c r="AW566" s="87"/>
      <c r="AX566" s="87"/>
      <c r="AY566" s="87"/>
      <c r="AZ566" s="87"/>
      <c r="BA566" s="87"/>
      <c r="BB566" s="87"/>
      <c r="BC566" s="87"/>
      <c r="BD566" s="92"/>
      <c r="BE566" s="89"/>
      <c r="BF566" s="87"/>
      <c r="BG566" s="87"/>
      <c r="BH566" s="87"/>
    </row>
    <row r="567" spans="1:60" hidden="1" x14ac:dyDescent="0.2">
      <c r="A567" s="94"/>
      <c r="B567" s="90"/>
      <c r="C567" s="91"/>
      <c r="D567" s="88"/>
      <c r="E567" s="87"/>
      <c r="F567" s="87"/>
      <c r="G567" s="87"/>
      <c r="H567" s="87"/>
      <c r="I567" s="87"/>
      <c r="J567" s="87"/>
      <c r="K567" s="87"/>
      <c r="L567" s="87"/>
      <c r="M567" s="87"/>
      <c r="N567" s="87"/>
      <c r="O567" s="87"/>
      <c r="P567" s="87"/>
      <c r="Q567" s="92"/>
      <c r="R567" s="89"/>
      <c r="S567" s="87"/>
      <c r="T567" s="88"/>
      <c r="U567" s="87"/>
      <c r="V567" s="87"/>
      <c r="W567" s="87"/>
      <c r="X567" s="87"/>
      <c r="Y567" s="87"/>
      <c r="Z567" s="88"/>
      <c r="AA567" s="88"/>
      <c r="AB567" s="88"/>
      <c r="AC567" s="88"/>
      <c r="AD567" s="87"/>
      <c r="AE567" s="93"/>
      <c r="AF567" s="89"/>
      <c r="AG567" s="87"/>
      <c r="AH567" s="87"/>
      <c r="AI567" s="87"/>
      <c r="AJ567" s="87"/>
      <c r="AK567" s="87"/>
      <c r="AL567" s="87"/>
      <c r="AM567" s="87"/>
      <c r="AN567" s="87"/>
      <c r="AO567" s="87"/>
      <c r="AP567" s="87"/>
      <c r="AQ567" s="87"/>
      <c r="AR567" s="87"/>
      <c r="AS567" s="87"/>
      <c r="AT567" s="87"/>
      <c r="AU567" s="87"/>
      <c r="AV567" s="87"/>
      <c r="AW567" s="87"/>
      <c r="AX567" s="87"/>
      <c r="AY567" s="87"/>
      <c r="AZ567" s="87"/>
      <c r="BA567" s="87"/>
      <c r="BB567" s="87"/>
      <c r="BC567" s="87"/>
      <c r="BD567" s="92"/>
      <c r="BE567" s="89"/>
      <c r="BF567" s="87"/>
      <c r="BG567" s="87"/>
      <c r="BH567" s="87"/>
    </row>
    <row r="568" spans="1:60" hidden="1" x14ac:dyDescent="0.2">
      <c r="A568" s="94"/>
      <c r="B568" s="90"/>
      <c r="C568" s="91"/>
      <c r="D568" s="88"/>
      <c r="E568" s="87"/>
      <c r="F568" s="87"/>
      <c r="G568" s="87"/>
      <c r="H568" s="87"/>
      <c r="I568" s="87"/>
      <c r="J568" s="87"/>
      <c r="K568" s="87"/>
      <c r="L568" s="87"/>
      <c r="M568" s="87"/>
      <c r="N568" s="87"/>
      <c r="O568" s="87"/>
      <c r="P568" s="87"/>
      <c r="Q568" s="92"/>
      <c r="R568" s="89"/>
      <c r="S568" s="87"/>
      <c r="T568" s="88"/>
      <c r="U568" s="87"/>
      <c r="V568" s="87"/>
      <c r="W568" s="87"/>
      <c r="X568" s="87"/>
      <c r="Y568" s="87"/>
      <c r="Z568" s="88"/>
      <c r="AA568" s="88"/>
      <c r="AB568" s="88"/>
      <c r="AC568" s="88"/>
      <c r="AD568" s="87"/>
      <c r="AE568" s="93"/>
      <c r="AF568" s="89"/>
      <c r="AG568" s="87"/>
      <c r="AH568" s="87"/>
      <c r="AI568" s="87"/>
      <c r="AJ568" s="87"/>
      <c r="AK568" s="87"/>
      <c r="AL568" s="87"/>
      <c r="AM568" s="87"/>
      <c r="AN568" s="87"/>
      <c r="AO568" s="87"/>
      <c r="AP568" s="87"/>
      <c r="AQ568" s="87"/>
      <c r="AR568" s="87"/>
      <c r="AS568" s="87"/>
      <c r="AT568" s="87"/>
      <c r="AU568" s="87"/>
      <c r="AV568" s="87"/>
      <c r="AW568" s="87"/>
      <c r="AX568" s="87"/>
      <c r="AY568" s="87"/>
      <c r="AZ568" s="87"/>
      <c r="BA568" s="87"/>
      <c r="BB568" s="87"/>
      <c r="BC568" s="87"/>
      <c r="BD568" s="92"/>
      <c r="BE568" s="89"/>
      <c r="BF568" s="87"/>
      <c r="BG568" s="87"/>
      <c r="BH568" s="87"/>
    </row>
    <row r="569" spans="1:60" hidden="1" x14ac:dyDescent="0.2">
      <c r="A569" s="94"/>
      <c r="B569" s="90"/>
      <c r="C569" s="91"/>
      <c r="D569" s="88"/>
      <c r="E569" s="87"/>
      <c r="F569" s="87"/>
      <c r="G569" s="87"/>
      <c r="H569" s="87"/>
      <c r="I569" s="87"/>
      <c r="J569" s="87"/>
      <c r="K569" s="87"/>
      <c r="L569" s="87"/>
      <c r="M569" s="87"/>
      <c r="N569" s="87"/>
      <c r="O569" s="87"/>
      <c r="P569" s="87"/>
      <c r="Q569" s="92"/>
      <c r="R569" s="89"/>
      <c r="S569" s="87"/>
      <c r="T569" s="88"/>
      <c r="U569" s="87"/>
      <c r="V569" s="87"/>
      <c r="W569" s="87"/>
      <c r="X569" s="87"/>
      <c r="Y569" s="87"/>
      <c r="Z569" s="88"/>
      <c r="AA569" s="88"/>
      <c r="AB569" s="88"/>
      <c r="AC569" s="88"/>
      <c r="AD569" s="87"/>
      <c r="AE569" s="93"/>
      <c r="AF569" s="89"/>
      <c r="AG569" s="87"/>
      <c r="AH569" s="87"/>
      <c r="AI569" s="87"/>
      <c r="AJ569" s="87"/>
      <c r="AK569" s="87"/>
      <c r="AL569" s="87"/>
      <c r="AM569" s="87"/>
      <c r="AN569" s="87"/>
      <c r="AO569" s="87"/>
      <c r="AP569" s="87"/>
      <c r="AQ569" s="87"/>
      <c r="AR569" s="87"/>
      <c r="AS569" s="87"/>
      <c r="AT569" s="87"/>
      <c r="AU569" s="87"/>
      <c r="AV569" s="87"/>
      <c r="AW569" s="87"/>
      <c r="AX569" s="87"/>
      <c r="AY569" s="87"/>
      <c r="AZ569" s="87"/>
      <c r="BA569" s="87"/>
      <c r="BB569" s="87"/>
      <c r="BC569" s="87"/>
      <c r="BD569" s="92"/>
      <c r="BE569" s="89"/>
      <c r="BF569" s="87"/>
      <c r="BG569" s="87"/>
      <c r="BH569" s="87"/>
    </row>
    <row r="570" spans="1:60" hidden="1" x14ac:dyDescent="0.2">
      <c r="A570" s="94"/>
      <c r="B570" s="90"/>
      <c r="C570" s="91"/>
      <c r="D570" s="88"/>
      <c r="E570" s="87"/>
      <c r="F570" s="87"/>
      <c r="G570" s="87"/>
      <c r="H570" s="87"/>
      <c r="I570" s="87"/>
      <c r="J570" s="87"/>
      <c r="K570" s="87"/>
      <c r="L570" s="87"/>
      <c r="M570" s="87"/>
      <c r="N570" s="87"/>
      <c r="O570" s="87"/>
      <c r="P570" s="87"/>
      <c r="Q570" s="92"/>
      <c r="R570" s="89"/>
      <c r="S570" s="87"/>
      <c r="T570" s="88"/>
      <c r="U570" s="87"/>
      <c r="V570" s="87"/>
      <c r="W570" s="87"/>
      <c r="X570" s="87"/>
      <c r="Y570" s="87"/>
      <c r="Z570" s="88"/>
      <c r="AA570" s="88"/>
      <c r="AB570" s="88"/>
      <c r="AC570" s="88"/>
      <c r="AD570" s="87"/>
      <c r="AE570" s="93"/>
      <c r="AF570" s="89"/>
      <c r="AG570" s="87"/>
      <c r="AH570" s="87"/>
      <c r="AI570" s="87"/>
      <c r="AJ570" s="87"/>
      <c r="AK570" s="87"/>
      <c r="AL570" s="87"/>
      <c r="AM570" s="87"/>
      <c r="AN570" s="87"/>
      <c r="AO570" s="87"/>
      <c r="AP570" s="87"/>
      <c r="AQ570" s="87"/>
      <c r="AR570" s="87"/>
      <c r="AS570" s="87"/>
      <c r="AT570" s="87"/>
      <c r="AU570" s="87"/>
      <c r="AV570" s="87"/>
      <c r="AW570" s="87"/>
      <c r="AX570" s="87"/>
      <c r="AY570" s="87"/>
      <c r="AZ570" s="87"/>
      <c r="BA570" s="87"/>
      <c r="BB570" s="87"/>
      <c r="BC570" s="87"/>
      <c r="BD570" s="92"/>
      <c r="BE570" s="89"/>
      <c r="BF570" s="87"/>
      <c r="BG570" s="87"/>
      <c r="BH570" s="87"/>
    </row>
    <row r="571" spans="1:60" hidden="1" x14ac:dyDescent="0.2">
      <c r="A571" s="94"/>
      <c r="B571" s="90"/>
      <c r="C571" s="91"/>
      <c r="D571" s="88"/>
      <c r="E571" s="87"/>
      <c r="F571" s="87"/>
      <c r="G571" s="87"/>
      <c r="H571" s="87"/>
      <c r="I571" s="87"/>
      <c r="J571" s="87"/>
      <c r="K571" s="87"/>
      <c r="L571" s="87"/>
      <c r="M571" s="87"/>
      <c r="N571" s="87"/>
      <c r="O571" s="87"/>
      <c r="P571" s="87"/>
      <c r="Q571" s="92"/>
      <c r="R571" s="89"/>
      <c r="S571" s="87"/>
      <c r="T571" s="88"/>
      <c r="U571" s="87"/>
      <c r="V571" s="87"/>
      <c r="W571" s="87"/>
      <c r="X571" s="87"/>
      <c r="Y571" s="87"/>
      <c r="Z571" s="88"/>
      <c r="AA571" s="88"/>
      <c r="AB571" s="88"/>
      <c r="AC571" s="88"/>
      <c r="AD571" s="87"/>
      <c r="AE571" s="93"/>
      <c r="AF571" s="89"/>
      <c r="AG571" s="87"/>
      <c r="AH571" s="87"/>
      <c r="AI571" s="87"/>
      <c r="AJ571" s="87"/>
      <c r="AK571" s="87"/>
      <c r="AL571" s="87"/>
      <c r="AM571" s="87"/>
      <c r="AN571" s="87"/>
      <c r="AO571" s="87"/>
      <c r="AP571" s="87"/>
      <c r="AQ571" s="87"/>
      <c r="AR571" s="87"/>
      <c r="AS571" s="87"/>
      <c r="AT571" s="87"/>
      <c r="AU571" s="87"/>
      <c r="AV571" s="87"/>
      <c r="AW571" s="87"/>
      <c r="AX571" s="87"/>
      <c r="AY571" s="87"/>
      <c r="AZ571" s="87"/>
      <c r="BA571" s="87"/>
      <c r="BB571" s="87"/>
      <c r="BC571" s="87"/>
      <c r="BD571" s="92"/>
      <c r="BE571" s="89"/>
      <c r="BF571" s="87"/>
      <c r="BG571" s="87"/>
      <c r="BH571" s="87"/>
    </row>
    <row r="572" spans="1:60" hidden="1" x14ac:dyDescent="0.2">
      <c r="A572" s="94"/>
      <c r="B572" s="90"/>
      <c r="C572" s="91"/>
      <c r="D572" s="88"/>
      <c r="E572" s="87"/>
      <c r="F572" s="87"/>
      <c r="G572" s="87"/>
      <c r="H572" s="87"/>
      <c r="I572" s="87"/>
      <c r="J572" s="87"/>
      <c r="K572" s="87"/>
      <c r="L572" s="87"/>
      <c r="M572" s="87"/>
      <c r="N572" s="87"/>
      <c r="O572" s="87"/>
      <c r="P572" s="87"/>
      <c r="Q572" s="92"/>
      <c r="R572" s="89"/>
      <c r="S572" s="87"/>
      <c r="T572" s="88"/>
      <c r="U572" s="87"/>
      <c r="V572" s="87"/>
      <c r="W572" s="87"/>
      <c r="X572" s="87"/>
      <c r="Y572" s="87"/>
      <c r="Z572" s="88"/>
      <c r="AA572" s="88"/>
      <c r="AB572" s="88"/>
      <c r="AC572" s="88"/>
      <c r="AD572" s="87"/>
      <c r="AE572" s="93"/>
      <c r="AF572" s="89"/>
      <c r="AG572" s="87"/>
      <c r="AH572" s="87"/>
      <c r="AI572" s="87"/>
      <c r="AJ572" s="87"/>
      <c r="AK572" s="87"/>
      <c r="AL572" s="87"/>
      <c r="AM572" s="87"/>
      <c r="AN572" s="87"/>
      <c r="AO572" s="87"/>
      <c r="AP572" s="87"/>
      <c r="AQ572" s="87"/>
      <c r="AR572" s="87"/>
      <c r="AS572" s="87"/>
      <c r="AT572" s="87"/>
      <c r="AU572" s="87"/>
      <c r="AV572" s="87"/>
      <c r="AW572" s="87"/>
      <c r="AX572" s="87"/>
      <c r="AY572" s="87"/>
      <c r="AZ572" s="87"/>
      <c r="BA572" s="87"/>
      <c r="BB572" s="87"/>
      <c r="BC572" s="87"/>
      <c r="BD572" s="92"/>
      <c r="BE572" s="89"/>
      <c r="BF572" s="87"/>
      <c r="BG572" s="87"/>
      <c r="BH572" s="87"/>
    </row>
    <row r="573" spans="1:60" hidden="1" x14ac:dyDescent="0.2">
      <c r="A573" s="94"/>
      <c r="B573" s="90"/>
      <c r="C573" s="91"/>
      <c r="D573" s="88"/>
      <c r="E573" s="87"/>
      <c r="F573" s="87"/>
      <c r="G573" s="87"/>
      <c r="H573" s="87"/>
      <c r="I573" s="87"/>
      <c r="J573" s="87"/>
      <c r="K573" s="87"/>
      <c r="L573" s="87"/>
      <c r="M573" s="87"/>
      <c r="N573" s="87"/>
      <c r="O573" s="87"/>
      <c r="P573" s="87"/>
      <c r="Q573" s="92"/>
      <c r="R573" s="89"/>
      <c r="S573" s="87"/>
      <c r="T573" s="88"/>
      <c r="U573" s="87"/>
      <c r="V573" s="87"/>
      <c r="W573" s="87"/>
      <c r="X573" s="87"/>
      <c r="Y573" s="87"/>
      <c r="Z573" s="88"/>
      <c r="AA573" s="88"/>
      <c r="AB573" s="88"/>
      <c r="AC573" s="88"/>
      <c r="AD573" s="87"/>
      <c r="AE573" s="93"/>
      <c r="AF573" s="89"/>
      <c r="AG573" s="87"/>
      <c r="AH573" s="87"/>
      <c r="AI573" s="87"/>
      <c r="AJ573" s="87"/>
      <c r="AK573" s="87"/>
      <c r="AL573" s="87"/>
      <c r="AM573" s="87"/>
      <c r="AN573" s="87"/>
      <c r="AO573" s="87"/>
      <c r="AP573" s="87"/>
      <c r="AQ573" s="87"/>
      <c r="AR573" s="87"/>
      <c r="AS573" s="87"/>
      <c r="AT573" s="87"/>
      <c r="AU573" s="87"/>
      <c r="AV573" s="87"/>
      <c r="AW573" s="87"/>
      <c r="AX573" s="87"/>
      <c r="AY573" s="87"/>
      <c r="AZ573" s="87"/>
      <c r="BA573" s="87"/>
      <c r="BB573" s="87"/>
      <c r="BC573" s="87"/>
      <c r="BD573" s="92"/>
      <c r="BE573" s="89"/>
      <c r="BF573" s="87"/>
      <c r="BG573" s="87"/>
      <c r="BH573" s="87"/>
    </row>
    <row r="574" spans="1:60" hidden="1" x14ac:dyDescent="0.2">
      <c r="A574" s="94"/>
      <c r="B574" s="90"/>
      <c r="C574" s="91"/>
      <c r="D574" s="88"/>
      <c r="E574" s="87"/>
      <c r="F574" s="87"/>
      <c r="G574" s="87"/>
      <c r="H574" s="87"/>
      <c r="I574" s="87"/>
      <c r="J574" s="87"/>
      <c r="K574" s="87"/>
      <c r="L574" s="87"/>
      <c r="M574" s="87"/>
      <c r="N574" s="87"/>
      <c r="O574" s="87"/>
      <c r="P574" s="87"/>
      <c r="Q574" s="92"/>
      <c r="R574" s="89"/>
      <c r="S574" s="87"/>
      <c r="T574" s="88"/>
      <c r="U574" s="87"/>
      <c r="V574" s="87"/>
      <c r="W574" s="87"/>
      <c r="X574" s="87"/>
      <c r="Y574" s="87"/>
      <c r="Z574" s="88"/>
      <c r="AA574" s="88"/>
      <c r="AB574" s="88"/>
      <c r="AC574" s="88"/>
      <c r="AD574" s="87"/>
      <c r="AE574" s="93"/>
      <c r="AF574" s="89"/>
      <c r="AG574" s="87"/>
      <c r="AH574" s="87"/>
      <c r="AI574" s="87"/>
      <c r="AJ574" s="87"/>
      <c r="AK574" s="87"/>
      <c r="AL574" s="87"/>
      <c r="AM574" s="87"/>
      <c r="AN574" s="87"/>
      <c r="AO574" s="87"/>
      <c r="AP574" s="87"/>
      <c r="AQ574" s="87"/>
      <c r="AR574" s="87"/>
      <c r="AS574" s="87"/>
      <c r="AT574" s="87"/>
      <c r="AU574" s="87"/>
      <c r="AV574" s="87"/>
      <c r="AW574" s="87"/>
      <c r="AX574" s="87"/>
      <c r="AY574" s="87"/>
      <c r="AZ574" s="87"/>
      <c r="BA574" s="87"/>
      <c r="BB574" s="87"/>
      <c r="BC574" s="87"/>
      <c r="BD574" s="92"/>
      <c r="BE574" s="89"/>
      <c r="BF574" s="87"/>
      <c r="BG574" s="87"/>
      <c r="BH574" s="87"/>
    </row>
    <row r="575" spans="1:60" hidden="1" x14ac:dyDescent="0.2">
      <c r="A575" s="94"/>
      <c r="B575" s="90"/>
      <c r="C575" s="91"/>
      <c r="D575" s="88"/>
      <c r="E575" s="87"/>
      <c r="F575" s="87"/>
      <c r="G575" s="87"/>
      <c r="H575" s="87"/>
      <c r="I575" s="87"/>
      <c r="J575" s="87"/>
      <c r="K575" s="87"/>
      <c r="L575" s="87"/>
      <c r="M575" s="87"/>
      <c r="N575" s="87"/>
      <c r="O575" s="87"/>
      <c r="P575" s="87"/>
      <c r="Q575" s="92"/>
      <c r="R575" s="89"/>
      <c r="S575" s="87"/>
      <c r="T575" s="88"/>
      <c r="U575" s="87"/>
      <c r="V575" s="87"/>
      <c r="W575" s="87"/>
      <c r="X575" s="87"/>
      <c r="Y575" s="87"/>
      <c r="Z575" s="88"/>
      <c r="AA575" s="88"/>
      <c r="AB575" s="88"/>
      <c r="AC575" s="88"/>
      <c r="AD575" s="87"/>
      <c r="AE575" s="93"/>
      <c r="AF575" s="89"/>
      <c r="AG575" s="87"/>
      <c r="AH575" s="87"/>
      <c r="AI575" s="87"/>
      <c r="AJ575" s="87"/>
      <c r="AK575" s="87"/>
      <c r="AL575" s="87"/>
      <c r="AM575" s="87"/>
      <c r="AN575" s="87"/>
      <c r="AO575" s="87"/>
      <c r="AP575" s="87"/>
      <c r="AQ575" s="87"/>
      <c r="AR575" s="87"/>
      <c r="AS575" s="87"/>
      <c r="AT575" s="87"/>
      <c r="AU575" s="87"/>
      <c r="AV575" s="87"/>
      <c r="AW575" s="87"/>
      <c r="AX575" s="87"/>
      <c r="AY575" s="87"/>
      <c r="AZ575" s="87"/>
      <c r="BA575" s="87"/>
      <c r="BB575" s="87"/>
      <c r="BC575" s="87"/>
      <c r="BD575" s="92"/>
      <c r="BE575" s="89"/>
      <c r="BF575" s="87"/>
      <c r="BG575" s="87"/>
      <c r="BH575" s="87"/>
    </row>
    <row r="576" spans="1:60" hidden="1" x14ac:dyDescent="0.2">
      <c r="A576" s="94"/>
      <c r="B576" s="90"/>
      <c r="C576" s="91"/>
      <c r="D576" s="88"/>
      <c r="E576" s="87"/>
      <c r="F576" s="87"/>
      <c r="G576" s="87"/>
      <c r="H576" s="87"/>
      <c r="I576" s="87"/>
      <c r="J576" s="87"/>
      <c r="K576" s="87"/>
      <c r="L576" s="87"/>
      <c r="M576" s="87"/>
      <c r="N576" s="87"/>
      <c r="O576" s="87"/>
      <c r="P576" s="87"/>
      <c r="Q576" s="92"/>
      <c r="R576" s="89"/>
      <c r="S576" s="87"/>
      <c r="T576" s="88"/>
      <c r="U576" s="87"/>
      <c r="V576" s="87"/>
      <c r="W576" s="87"/>
      <c r="X576" s="87"/>
      <c r="Y576" s="87"/>
      <c r="Z576" s="88"/>
      <c r="AA576" s="88"/>
      <c r="AB576" s="88"/>
      <c r="AC576" s="88"/>
      <c r="AD576" s="87"/>
      <c r="AE576" s="93"/>
      <c r="AF576" s="89"/>
      <c r="AG576" s="87"/>
      <c r="AH576" s="87"/>
      <c r="AI576" s="87"/>
      <c r="AJ576" s="87"/>
      <c r="AK576" s="87"/>
      <c r="AL576" s="87"/>
      <c r="AM576" s="87"/>
      <c r="AN576" s="87"/>
      <c r="AO576" s="87"/>
      <c r="AP576" s="87"/>
      <c r="AQ576" s="87"/>
      <c r="AR576" s="87"/>
      <c r="AS576" s="87"/>
      <c r="AT576" s="87"/>
      <c r="AU576" s="87"/>
      <c r="AV576" s="87"/>
      <c r="AW576" s="87"/>
      <c r="AX576" s="87"/>
      <c r="AY576" s="87"/>
      <c r="AZ576" s="87"/>
      <c r="BA576" s="87"/>
      <c r="BB576" s="87"/>
      <c r="BC576" s="87"/>
      <c r="BD576" s="92"/>
      <c r="BE576" s="89"/>
      <c r="BF576" s="87"/>
      <c r="BG576" s="87"/>
      <c r="BH576" s="87"/>
    </row>
    <row r="577" spans="1:60" hidden="1" x14ac:dyDescent="0.2">
      <c r="A577" s="94"/>
      <c r="B577" s="90"/>
      <c r="C577" s="91"/>
      <c r="D577" s="88"/>
      <c r="E577" s="87"/>
      <c r="F577" s="87"/>
      <c r="G577" s="87"/>
      <c r="H577" s="87"/>
      <c r="I577" s="87"/>
      <c r="J577" s="87"/>
      <c r="K577" s="87"/>
      <c r="L577" s="87"/>
      <c r="M577" s="87"/>
      <c r="N577" s="87"/>
      <c r="O577" s="87"/>
      <c r="P577" s="87"/>
      <c r="Q577" s="92"/>
      <c r="R577" s="89"/>
      <c r="S577" s="87"/>
      <c r="T577" s="88"/>
      <c r="U577" s="87"/>
      <c r="V577" s="87"/>
      <c r="W577" s="87"/>
      <c r="X577" s="87"/>
      <c r="Y577" s="87"/>
      <c r="Z577" s="88"/>
      <c r="AA577" s="88"/>
      <c r="AB577" s="88"/>
      <c r="AC577" s="88"/>
      <c r="AD577" s="87"/>
      <c r="AE577" s="93"/>
      <c r="AF577" s="89"/>
      <c r="AG577" s="87"/>
      <c r="AH577" s="87"/>
      <c r="AI577" s="87"/>
      <c r="AJ577" s="87"/>
      <c r="AK577" s="87"/>
      <c r="AL577" s="87"/>
      <c r="AM577" s="87"/>
      <c r="AN577" s="87"/>
      <c r="AO577" s="87"/>
      <c r="AP577" s="87"/>
      <c r="AQ577" s="87"/>
      <c r="AR577" s="87"/>
      <c r="AS577" s="87"/>
      <c r="AT577" s="87"/>
      <c r="AU577" s="87"/>
      <c r="AV577" s="87"/>
      <c r="AW577" s="87"/>
      <c r="AX577" s="87"/>
      <c r="AY577" s="87"/>
      <c r="AZ577" s="87"/>
      <c r="BA577" s="87"/>
      <c r="BB577" s="87"/>
      <c r="BC577" s="87"/>
      <c r="BD577" s="92"/>
      <c r="BE577" s="89"/>
      <c r="BF577" s="87"/>
      <c r="BG577" s="87"/>
      <c r="BH577" s="87"/>
    </row>
    <row r="578" spans="1:60" hidden="1" x14ac:dyDescent="0.2">
      <c r="A578" s="94"/>
      <c r="B578" s="90"/>
      <c r="C578" s="91"/>
      <c r="D578" s="88"/>
      <c r="E578" s="87"/>
      <c r="F578" s="87"/>
      <c r="G578" s="87"/>
      <c r="H578" s="87"/>
      <c r="I578" s="87"/>
      <c r="J578" s="87"/>
      <c r="K578" s="87"/>
      <c r="L578" s="87"/>
      <c r="M578" s="87"/>
      <c r="N578" s="87"/>
      <c r="O578" s="87"/>
      <c r="P578" s="87"/>
      <c r="Q578" s="92"/>
      <c r="R578" s="89"/>
      <c r="S578" s="87"/>
      <c r="T578" s="88"/>
      <c r="U578" s="87"/>
      <c r="V578" s="87"/>
      <c r="W578" s="87"/>
      <c r="X578" s="87"/>
      <c r="Y578" s="87"/>
      <c r="Z578" s="88"/>
      <c r="AA578" s="88"/>
      <c r="AB578" s="88"/>
      <c r="AC578" s="88"/>
      <c r="AD578" s="87"/>
      <c r="AE578" s="93"/>
      <c r="AF578" s="89"/>
      <c r="AG578" s="87"/>
      <c r="AH578" s="87"/>
      <c r="AI578" s="87"/>
      <c r="AJ578" s="87"/>
      <c r="AK578" s="87"/>
      <c r="AL578" s="87"/>
      <c r="AM578" s="87"/>
      <c r="AN578" s="87"/>
      <c r="AO578" s="87"/>
      <c r="AP578" s="87"/>
      <c r="AQ578" s="87"/>
      <c r="AR578" s="87"/>
      <c r="AS578" s="87"/>
      <c r="AT578" s="87"/>
      <c r="AU578" s="87"/>
      <c r="AV578" s="87"/>
      <c r="AW578" s="87"/>
      <c r="AX578" s="87"/>
      <c r="AY578" s="87"/>
      <c r="AZ578" s="87"/>
      <c r="BA578" s="87"/>
      <c r="BB578" s="87"/>
      <c r="BC578" s="87"/>
      <c r="BD578" s="92"/>
      <c r="BE578" s="89"/>
      <c r="BF578" s="87"/>
      <c r="BG578" s="87"/>
      <c r="BH578" s="87"/>
    </row>
    <row r="579" spans="1:60" hidden="1" x14ac:dyDescent="0.2">
      <c r="A579" s="94"/>
      <c r="B579" s="90"/>
      <c r="C579" s="91"/>
      <c r="D579" s="88"/>
      <c r="E579" s="87"/>
      <c r="F579" s="87"/>
      <c r="G579" s="87"/>
      <c r="H579" s="87"/>
      <c r="I579" s="87"/>
      <c r="J579" s="87"/>
      <c r="K579" s="87"/>
      <c r="L579" s="87"/>
      <c r="M579" s="87"/>
      <c r="N579" s="87"/>
      <c r="O579" s="87"/>
      <c r="P579" s="87"/>
      <c r="Q579" s="92"/>
      <c r="R579" s="89"/>
      <c r="S579" s="87"/>
      <c r="T579" s="88"/>
      <c r="U579" s="87"/>
      <c r="V579" s="87"/>
      <c r="W579" s="87"/>
      <c r="X579" s="87"/>
      <c r="Y579" s="87"/>
      <c r="Z579" s="88"/>
      <c r="AA579" s="88"/>
      <c r="AB579" s="88"/>
      <c r="AC579" s="88"/>
      <c r="AD579" s="87"/>
      <c r="AE579" s="93"/>
      <c r="AF579" s="89"/>
      <c r="AG579" s="87"/>
      <c r="AH579" s="87"/>
      <c r="AI579" s="87"/>
      <c r="AJ579" s="87"/>
      <c r="AK579" s="87"/>
      <c r="AL579" s="87"/>
      <c r="AM579" s="87"/>
      <c r="AN579" s="87"/>
      <c r="AO579" s="87"/>
      <c r="AP579" s="87"/>
      <c r="AQ579" s="87"/>
      <c r="AR579" s="87"/>
      <c r="AS579" s="87"/>
      <c r="AT579" s="87"/>
      <c r="AU579" s="87"/>
      <c r="AV579" s="87"/>
      <c r="AW579" s="87"/>
      <c r="AX579" s="87"/>
      <c r="AY579" s="87"/>
      <c r="AZ579" s="87"/>
      <c r="BA579" s="87"/>
      <c r="BB579" s="87"/>
      <c r="BC579" s="87"/>
      <c r="BD579" s="92"/>
      <c r="BE579" s="89"/>
      <c r="BF579" s="87"/>
      <c r="BG579" s="87"/>
      <c r="BH579" s="87"/>
    </row>
    <row r="580" spans="1:60" hidden="1" x14ac:dyDescent="0.2">
      <c r="A580" s="94"/>
      <c r="B580" s="90"/>
      <c r="C580" s="91"/>
      <c r="D580" s="88"/>
      <c r="E580" s="87"/>
      <c r="F580" s="87"/>
      <c r="G580" s="87"/>
      <c r="H580" s="87"/>
      <c r="I580" s="87"/>
      <c r="J580" s="87"/>
      <c r="K580" s="87"/>
      <c r="L580" s="87"/>
      <c r="M580" s="87"/>
      <c r="N580" s="87"/>
      <c r="O580" s="87"/>
      <c r="P580" s="87"/>
      <c r="Q580" s="92"/>
      <c r="R580" s="89"/>
      <c r="S580" s="87"/>
      <c r="T580" s="88"/>
      <c r="U580" s="87"/>
      <c r="V580" s="87"/>
      <c r="W580" s="87"/>
      <c r="X580" s="87"/>
      <c r="Y580" s="87"/>
      <c r="Z580" s="88"/>
      <c r="AA580" s="88"/>
      <c r="AB580" s="88"/>
      <c r="AC580" s="88"/>
      <c r="AD580" s="87"/>
      <c r="AE580" s="93"/>
      <c r="AF580" s="89"/>
      <c r="AG580" s="87"/>
      <c r="AH580" s="87"/>
      <c r="AI580" s="87"/>
      <c r="AJ580" s="87"/>
      <c r="AK580" s="87"/>
      <c r="AL580" s="87"/>
      <c r="AM580" s="87"/>
      <c r="AN580" s="87"/>
      <c r="AO580" s="87"/>
      <c r="AP580" s="87"/>
      <c r="AQ580" s="87"/>
      <c r="AR580" s="87"/>
      <c r="AS580" s="87"/>
      <c r="AT580" s="87"/>
      <c r="AU580" s="87"/>
      <c r="AV580" s="87"/>
      <c r="AW580" s="87"/>
      <c r="AX580" s="87"/>
      <c r="AY580" s="87"/>
      <c r="AZ580" s="87"/>
      <c r="BA580" s="87"/>
      <c r="BB580" s="87"/>
      <c r="BC580" s="87"/>
      <c r="BD580" s="92"/>
      <c r="BE580" s="89"/>
      <c r="BF580" s="87"/>
      <c r="BG580" s="87"/>
      <c r="BH580" s="87"/>
    </row>
    <row r="581" spans="1:60" hidden="1" x14ac:dyDescent="0.2">
      <c r="A581" s="94"/>
      <c r="B581" s="90"/>
      <c r="C581" s="91"/>
      <c r="D581" s="88"/>
      <c r="E581" s="87"/>
      <c r="F581" s="87"/>
      <c r="G581" s="87"/>
      <c r="H581" s="87"/>
      <c r="I581" s="87"/>
      <c r="J581" s="87"/>
      <c r="K581" s="87"/>
      <c r="L581" s="87"/>
      <c r="M581" s="87"/>
      <c r="N581" s="87"/>
      <c r="O581" s="87"/>
      <c r="P581" s="87"/>
      <c r="Q581" s="92"/>
      <c r="R581" s="89"/>
      <c r="S581" s="87"/>
      <c r="T581" s="88"/>
      <c r="U581" s="87"/>
      <c r="V581" s="87"/>
      <c r="W581" s="87"/>
      <c r="X581" s="87"/>
      <c r="Y581" s="87"/>
      <c r="Z581" s="88"/>
      <c r="AA581" s="88"/>
      <c r="AB581" s="88"/>
      <c r="AC581" s="88"/>
      <c r="AD581" s="87"/>
      <c r="AE581" s="93"/>
      <c r="AF581" s="89"/>
      <c r="AG581" s="87"/>
      <c r="AH581" s="87"/>
      <c r="AI581" s="87"/>
      <c r="AJ581" s="87"/>
      <c r="AK581" s="87"/>
      <c r="AL581" s="87"/>
      <c r="AM581" s="87"/>
      <c r="AN581" s="87"/>
      <c r="AO581" s="87"/>
      <c r="AP581" s="87"/>
      <c r="AQ581" s="87"/>
      <c r="AR581" s="87"/>
      <c r="AS581" s="87"/>
      <c r="AT581" s="87"/>
      <c r="AU581" s="87"/>
      <c r="AV581" s="87"/>
      <c r="AW581" s="87"/>
      <c r="AX581" s="87"/>
      <c r="AY581" s="87"/>
      <c r="AZ581" s="87"/>
      <c r="BA581" s="87"/>
      <c r="BB581" s="87"/>
      <c r="BC581" s="87"/>
      <c r="BD581" s="92"/>
      <c r="BE581" s="89"/>
      <c r="BF581" s="87"/>
      <c r="BG581" s="87"/>
      <c r="BH581" s="87"/>
    </row>
    <row r="582" spans="1:60" hidden="1" x14ac:dyDescent="0.2">
      <c r="A582" s="94"/>
      <c r="B582" s="90"/>
      <c r="C582" s="91"/>
      <c r="D582" s="88"/>
      <c r="E582" s="87"/>
      <c r="F582" s="87"/>
      <c r="G582" s="87"/>
      <c r="H582" s="87"/>
      <c r="I582" s="87"/>
      <c r="J582" s="87"/>
      <c r="K582" s="87"/>
      <c r="L582" s="87"/>
      <c r="M582" s="87"/>
      <c r="N582" s="87"/>
      <c r="O582" s="87"/>
      <c r="P582" s="87"/>
      <c r="Q582" s="92"/>
      <c r="R582" s="89"/>
      <c r="S582" s="87"/>
      <c r="T582" s="88"/>
      <c r="U582" s="87"/>
      <c r="V582" s="87"/>
      <c r="W582" s="87"/>
      <c r="X582" s="87"/>
      <c r="Y582" s="87"/>
      <c r="Z582" s="88"/>
      <c r="AA582" s="88"/>
      <c r="AB582" s="88"/>
      <c r="AC582" s="88"/>
      <c r="AD582" s="87"/>
      <c r="AE582" s="93"/>
      <c r="AF582" s="89"/>
      <c r="AG582" s="87"/>
      <c r="AH582" s="87"/>
      <c r="AI582" s="87"/>
      <c r="AJ582" s="87"/>
      <c r="AK582" s="87"/>
      <c r="AL582" s="87"/>
      <c r="AM582" s="87"/>
      <c r="AN582" s="87"/>
      <c r="AO582" s="87"/>
      <c r="AP582" s="87"/>
      <c r="AQ582" s="87"/>
      <c r="AR582" s="87"/>
      <c r="AS582" s="87"/>
      <c r="AT582" s="87"/>
      <c r="AU582" s="87"/>
      <c r="AV582" s="87"/>
      <c r="AW582" s="87"/>
      <c r="AX582" s="87"/>
      <c r="AY582" s="87"/>
      <c r="AZ582" s="87"/>
      <c r="BA582" s="87"/>
      <c r="BB582" s="87"/>
      <c r="BC582" s="87"/>
      <c r="BD582" s="92"/>
      <c r="BE582" s="89"/>
      <c r="BF582" s="87"/>
      <c r="BG582" s="87"/>
      <c r="BH582" s="87"/>
    </row>
    <row r="583" spans="1:60" hidden="1" x14ac:dyDescent="0.2">
      <c r="A583" s="94"/>
      <c r="B583" s="90"/>
      <c r="C583" s="91"/>
      <c r="D583" s="88"/>
      <c r="E583" s="87"/>
      <c r="F583" s="87"/>
      <c r="G583" s="87"/>
      <c r="H583" s="87"/>
      <c r="I583" s="87"/>
      <c r="J583" s="87"/>
      <c r="K583" s="87"/>
      <c r="L583" s="87"/>
      <c r="M583" s="87"/>
      <c r="N583" s="87"/>
      <c r="O583" s="87"/>
      <c r="P583" s="87"/>
      <c r="Q583" s="92"/>
      <c r="R583" s="89"/>
      <c r="S583" s="87"/>
      <c r="T583" s="88"/>
      <c r="U583" s="87"/>
      <c r="V583" s="87"/>
      <c r="W583" s="87"/>
      <c r="X583" s="87"/>
      <c r="Y583" s="87"/>
      <c r="Z583" s="88"/>
      <c r="AA583" s="88"/>
      <c r="AB583" s="88"/>
      <c r="AC583" s="88"/>
      <c r="AD583" s="87"/>
      <c r="AE583" s="93"/>
      <c r="AF583" s="89"/>
      <c r="AG583" s="87"/>
      <c r="AH583" s="87"/>
      <c r="AI583" s="87"/>
      <c r="AJ583" s="87"/>
      <c r="AK583" s="87"/>
      <c r="AL583" s="87"/>
      <c r="AM583" s="87"/>
      <c r="AN583" s="87"/>
      <c r="AO583" s="87"/>
      <c r="AP583" s="87"/>
      <c r="AQ583" s="87"/>
      <c r="AR583" s="87"/>
      <c r="AS583" s="87"/>
      <c r="AT583" s="87"/>
      <c r="AU583" s="87"/>
      <c r="AV583" s="87"/>
      <c r="AW583" s="87"/>
      <c r="AX583" s="87"/>
      <c r="AY583" s="87"/>
      <c r="AZ583" s="87"/>
      <c r="BA583" s="87"/>
      <c r="BB583" s="87"/>
      <c r="BC583" s="87"/>
      <c r="BD583" s="92"/>
      <c r="BE583" s="89"/>
      <c r="BF583" s="87"/>
      <c r="BG583" s="87"/>
      <c r="BH583" s="87"/>
    </row>
    <row r="584" spans="1:60" hidden="1" x14ac:dyDescent="0.2">
      <c r="A584" s="94"/>
      <c r="B584" s="90"/>
      <c r="C584" s="91"/>
      <c r="D584" s="88"/>
      <c r="E584" s="87"/>
      <c r="F584" s="87"/>
      <c r="G584" s="87"/>
      <c r="H584" s="87"/>
      <c r="I584" s="87"/>
      <c r="J584" s="87"/>
      <c r="K584" s="87"/>
      <c r="L584" s="87"/>
      <c r="M584" s="87"/>
      <c r="N584" s="87"/>
      <c r="O584" s="87"/>
      <c r="P584" s="87"/>
      <c r="Q584" s="92"/>
      <c r="R584" s="89"/>
      <c r="S584" s="87"/>
      <c r="T584" s="88"/>
      <c r="U584" s="87"/>
      <c r="V584" s="87"/>
      <c r="W584" s="87"/>
      <c r="X584" s="87"/>
      <c r="Y584" s="87"/>
      <c r="Z584" s="88"/>
      <c r="AA584" s="88"/>
      <c r="AB584" s="88"/>
      <c r="AC584" s="88"/>
      <c r="AD584" s="87"/>
      <c r="AE584" s="93"/>
      <c r="AF584" s="89"/>
      <c r="AG584" s="87"/>
      <c r="AH584" s="87"/>
      <c r="AI584" s="87"/>
      <c r="AJ584" s="87"/>
      <c r="AK584" s="87"/>
      <c r="AL584" s="87"/>
      <c r="AM584" s="87"/>
      <c r="AN584" s="87"/>
      <c r="AO584" s="87"/>
      <c r="AP584" s="87"/>
      <c r="AQ584" s="87"/>
      <c r="AR584" s="87"/>
      <c r="AS584" s="87"/>
      <c r="AT584" s="87"/>
      <c r="AU584" s="87"/>
      <c r="AV584" s="87"/>
      <c r="AW584" s="87"/>
      <c r="AX584" s="87"/>
      <c r="AY584" s="87"/>
      <c r="AZ584" s="87"/>
      <c r="BA584" s="87"/>
      <c r="BB584" s="87"/>
      <c r="BC584" s="87"/>
      <c r="BD584" s="92"/>
      <c r="BE584" s="89"/>
      <c r="BF584" s="87"/>
      <c r="BG584" s="87"/>
      <c r="BH584" s="87"/>
    </row>
    <row r="585" spans="1:60" hidden="1" x14ac:dyDescent="0.2">
      <c r="A585" s="94"/>
      <c r="B585" s="90"/>
      <c r="C585" s="91"/>
      <c r="D585" s="88"/>
      <c r="E585" s="87"/>
      <c r="F585" s="87"/>
      <c r="G585" s="87"/>
      <c r="H585" s="87"/>
      <c r="I585" s="87"/>
      <c r="J585" s="87"/>
      <c r="K585" s="87"/>
      <c r="L585" s="87"/>
      <c r="M585" s="87"/>
      <c r="N585" s="87"/>
      <c r="O585" s="87"/>
      <c r="P585" s="87"/>
      <c r="Q585" s="92"/>
      <c r="R585" s="89"/>
      <c r="S585" s="87"/>
      <c r="T585" s="88"/>
      <c r="U585" s="87"/>
      <c r="V585" s="87"/>
      <c r="W585" s="87"/>
      <c r="X585" s="87"/>
      <c r="Y585" s="87"/>
      <c r="Z585" s="88"/>
      <c r="AA585" s="88"/>
      <c r="AB585" s="88"/>
      <c r="AC585" s="88"/>
      <c r="AD585" s="87"/>
      <c r="AE585" s="93"/>
      <c r="AF585" s="89"/>
      <c r="AG585" s="87"/>
      <c r="AH585" s="87"/>
      <c r="AI585" s="87"/>
      <c r="AJ585" s="87"/>
      <c r="AK585" s="87"/>
      <c r="AL585" s="87"/>
      <c r="AM585" s="87"/>
      <c r="AN585" s="87"/>
      <c r="AO585" s="87"/>
      <c r="AP585" s="87"/>
      <c r="AQ585" s="87"/>
      <c r="AR585" s="87"/>
      <c r="AS585" s="87"/>
      <c r="AT585" s="87"/>
      <c r="AU585" s="87"/>
      <c r="AV585" s="87"/>
      <c r="AW585" s="87"/>
      <c r="AX585" s="87"/>
      <c r="AY585" s="87"/>
      <c r="AZ585" s="87"/>
      <c r="BA585" s="87"/>
      <c r="BB585" s="87"/>
      <c r="BC585" s="87"/>
      <c r="BD585" s="92"/>
      <c r="BE585" s="89"/>
      <c r="BF585" s="87"/>
      <c r="BG585" s="87"/>
      <c r="BH585" s="87"/>
    </row>
    <row r="586" spans="1:60" hidden="1" x14ac:dyDescent="0.2">
      <c r="A586" s="94"/>
      <c r="B586" s="90"/>
      <c r="C586" s="91"/>
      <c r="D586" s="88"/>
      <c r="E586" s="87"/>
      <c r="F586" s="87"/>
      <c r="G586" s="87"/>
      <c r="H586" s="87"/>
      <c r="I586" s="87"/>
      <c r="J586" s="87"/>
      <c r="K586" s="87"/>
      <c r="L586" s="87"/>
      <c r="M586" s="87"/>
      <c r="N586" s="87"/>
      <c r="O586" s="87"/>
      <c r="P586" s="87"/>
      <c r="Q586" s="92"/>
      <c r="R586" s="89"/>
      <c r="S586" s="87"/>
      <c r="T586" s="88"/>
      <c r="U586" s="87"/>
      <c r="V586" s="87"/>
      <c r="W586" s="87"/>
      <c r="X586" s="87"/>
      <c r="Y586" s="87"/>
      <c r="Z586" s="88"/>
      <c r="AA586" s="88"/>
      <c r="AB586" s="88"/>
      <c r="AC586" s="88"/>
      <c r="AD586" s="87"/>
      <c r="AE586" s="93"/>
      <c r="AF586" s="89"/>
      <c r="AG586" s="87"/>
      <c r="AH586" s="87"/>
      <c r="AI586" s="87"/>
      <c r="AJ586" s="87"/>
      <c r="AK586" s="87"/>
      <c r="AL586" s="87"/>
      <c r="AM586" s="87"/>
      <c r="AN586" s="87"/>
      <c r="AO586" s="87"/>
      <c r="AP586" s="87"/>
      <c r="AQ586" s="87"/>
      <c r="AR586" s="87"/>
      <c r="AS586" s="87"/>
      <c r="AT586" s="87"/>
      <c r="AU586" s="87"/>
      <c r="AV586" s="87"/>
      <c r="AW586" s="87"/>
      <c r="AX586" s="87"/>
      <c r="AY586" s="87"/>
      <c r="AZ586" s="87"/>
      <c r="BA586" s="87"/>
      <c r="BB586" s="87"/>
      <c r="BC586" s="87"/>
      <c r="BD586" s="92"/>
      <c r="BE586" s="89"/>
      <c r="BF586" s="87"/>
      <c r="BG586" s="87"/>
      <c r="BH586" s="87"/>
    </row>
    <row r="587" spans="1:60" hidden="1" x14ac:dyDescent="0.2">
      <c r="A587" s="94"/>
      <c r="B587" s="90"/>
      <c r="C587" s="91"/>
      <c r="D587" s="88"/>
      <c r="E587" s="87"/>
      <c r="F587" s="87"/>
      <c r="G587" s="87"/>
      <c r="H587" s="87"/>
      <c r="I587" s="87"/>
      <c r="J587" s="87"/>
      <c r="K587" s="87"/>
      <c r="L587" s="87"/>
      <c r="M587" s="87"/>
      <c r="N587" s="87"/>
      <c r="O587" s="87"/>
      <c r="P587" s="87"/>
      <c r="Q587" s="92"/>
      <c r="R587" s="89"/>
      <c r="S587" s="87"/>
      <c r="T587" s="88"/>
      <c r="U587" s="87"/>
      <c r="V587" s="87"/>
      <c r="W587" s="87"/>
      <c r="X587" s="87"/>
      <c r="Y587" s="87"/>
      <c r="Z587" s="88"/>
      <c r="AA587" s="88"/>
      <c r="AB587" s="88"/>
      <c r="AC587" s="88"/>
      <c r="AD587" s="87"/>
      <c r="AE587" s="93"/>
      <c r="AF587" s="89"/>
      <c r="AG587" s="87"/>
      <c r="AH587" s="87"/>
      <c r="AI587" s="87"/>
      <c r="AJ587" s="87"/>
      <c r="AK587" s="87"/>
      <c r="AL587" s="87"/>
      <c r="AM587" s="87"/>
      <c r="AN587" s="87"/>
      <c r="AO587" s="87"/>
      <c r="AP587" s="87"/>
      <c r="AQ587" s="87"/>
      <c r="AR587" s="87"/>
      <c r="AS587" s="87"/>
      <c r="AT587" s="87"/>
      <c r="AU587" s="87"/>
      <c r="AV587" s="87"/>
      <c r="AW587" s="87"/>
      <c r="AX587" s="87"/>
      <c r="AY587" s="87"/>
      <c r="AZ587" s="87"/>
      <c r="BA587" s="87"/>
      <c r="BB587" s="87"/>
      <c r="BC587" s="87"/>
      <c r="BD587" s="92"/>
      <c r="BE587" s="89"/>
      <c r="BF587" s="87"/>
      <c r="BG587" s="87"/>
      <c r="BH587" s="87"/>
    </row>
    <row r="588" spans="1:60" hidden="1" x14ac:dyDescent="0.2">
      <c r="A588" s="94"/>
      <c r="B588" s="90"/>
      <c r="C588" s="91"/>
      <c r="D588" s="88"/>
      <c r="E588" s="87"/>
      <c r="F588" s="87"/>
      <c r="G588" s="87"/>
      <c r="H588" s="87"/>
      <c r="I588" s="87"/>
      <c r="J588" s="87"/>
      <c r="K588" s="87"/>
      <c r="L588" s="87"/>
      <c r="M588" s="87"/>
      <c r="N588" s="87"/>
      <c r="O588" s="87"/>
      <c r="P588" s="87"/>
      <c r="Q588" s="92"/>
      <c r="R588" s="89"/>
      <c r="S588" s="87"/>
      <c r="T588" s="88"/>
      <c r="U588" s="87"/>
      <c r="V588" s="87"/>
      <c r="W588" s="87"/>
      <c r="X588" s="87"/>
      <c r="Y588" s="87"/>
      <c r="Z588" s="88"/>
      <c r="AA588" s="88"/>
      <c r="AB588" s="88"/>
      <c r="AC588" s="88"/>
      <c r="AD588" s="87"/>
      <c r="AE588" s="93"/>
      <c r="AF588" s="89"/>
      <c r="AG588" s="87"/>
      <c r="AH588" s="87"/>
      <c r="AI588" s="87"/>
      <c r="AJ588" s="87"/>
      <c r="AK588" s="87"/>
      <c r="AL588" s="87"/>
      <c r="AM588" s="87"/>
      <c r="AN588" s="87"/>
      <c r="AO588" s="87"/>
      <c r="AP588" s="87"/>
      <c r="AQ588" s="87"/>
      <c r="AR588" s="87"/>
      <c r="AS588" s="87"/>
      <c r="AT588" s="87"/>
      <c r="AU588" s="87"/>
      <c r="AV588" s="87"/>
      <c r="AW588" s="87"/>
      <c r="AX588" s="87"/>
      <c r="AY588" s="87"/>
      <c r="AZ588" s="87"/>
      <c r="BA588" s="87"/>
      <c r="BB588" s="87"/>
      <c r="BC588" s="87"/>
      <c r="BD588" s="92"/>
      <c r="BE588" s="89"/>
      <c r="BF588" s="87"/>
      <c r="BG588" s="87"/>
      <c r="BH588" s="87"/>
    </row>
    <row r="589" spans="1:60" hidden="1" x14ac:dyDescent="0.2">
      <c r="A589" s="94"/>
      <c r="B589" s="90"/>
      <c r="C589" s="91"/>
      <c r="D589" s="88"/>
      <c r="E589" s="87"/>
      <c r="F589" s="87"/>
      <c r="G589" s="87"/>
      <c r="H589" s="87"/>
      <c r="I589" s="87"/>
      <c r="J589" s="87"/>
      <c r="K589" s="87"/>
      <c r="L589" s="87"/>
      <c r="M589" s="87"/>
      <c r="N589" s="87"/>
      <c r="O589" s="87"/>
      <c r="P589" s="87"/>
      <c r="Q589" s="92"/>
      <c r="R589" s="89"/>
      <c r="S589" s="87"/>
      <c r="T589" s="88"/>
      <c r="U589" s="87"/>
      <c r="V589" s="87"/>
      <c r="W589" s="87"/>
      <c r="X589" s="87"/>
      <c r="Y589" s="87"/>
      <c r="Z589" s="88"/>
      <c r="AA589" s="88"/>
      <c r="AB589" s="88"/>
      <c r="AC589" s="88"/>
      <c r="AD589" s="87"/>
      <c r="AE589" s="93"/>
      <c r="AF589" s="89"/>
      <c r="AG589" s="87"/>
      <c r="AH589" s="87"/>
      <c r="AI589" s="87"/>
      <c r="AJ589" s="87"/>
      <c r="AK589" s="87"/>
      <c r="AL589" s="87"/>
      <c r="AM589" s="87"/>
      <c r="AN589" s="87"/>
      <c r="AO589" s="87"/>
      <c r="AP589" s="87"/>
      <c r="AQ589" s="87"/>
      <c r="AR589" s="87"/>
      <c r="AS589" s="87"/>
      <c r="AT589" s="87"/>
      <c r="AU589" s="87"/>
      <c r="AV589" s="87"/>
      <c r="AW589" s="87"/>
      <c r="AX589" s="87"/>
      <c r="AY589" s="87"/>
      <c r="AZ589" s="87"/>
      <c r="BA589" s="87"/>
      <c r="BB589" s="87"/>
      <c r="BC589" s="87"/>
      <c r="BD589" s="92"/>
      <c r="BE589" s="89"/>
      <c r="BF589" s="87"/>
      <c r="BG589" s="87"/>
      <c r="BH589" s="87"/>
    </row>
    <row r="590" spans="1:60" hidden="1" x14ac:dyDescent="0.2">
      <c r="A590" s="94"/>
      <c r="B590" s="90"/>
      <c r="C590" s="91"/>
      <c r="D590" s="88"/>
      <c r="E590" s="87"/>
      <c r="F590" s="87"/>
      <c r="G590" s="87"/>
      <c r="H590" s="87"/>
      <c r="I590" s="87"/>
      <c r="J590" s="87"/>
      <c r="K590" s="87"/>
      <c r="L590" s="87"/>
      <c r="M590" s="87"/>
      <c r="N590" s="87"/>
      <c r="O590" s="87"/>
      <c r="P590" s="87"/>
      <c r="Q590" s="92"/>
      <c r="R590" s="89"/>
      <c r="S590" s="87"/>
      <c r="T590" s="88"/>
      <c r="U590" s="87"/>
      <c r="V590" s="87"/>
      <c r="W590" s="87"/>
      <c r="X590" s="87"/>
      <c r="Y590" s="87"/>
      <c r="Z590" s="88"/>
      <c r="AA590" s="88"/>
      <c r="AB590" s="88"/>
      <c r="AC590" s="88"/>
      <c r="AD590" s="87"/>
      <c r="AE590" s="93"/>
      <c r="AF590" s="89"/>
      <c r="AG590" s="87"/>
      <c r="AH590" s="87"/>
      <c r="AI590" s="87"/>
      <c r="AJ590" s="87"/>
      <c r="AK590" s="87"/>
      <c r="AL590" s="87"/>
      <c r="AM590" s="87"/>
      <c r="AN590" s="87"/>
      <c r="AO590" s="87"/>
      <c r="AP590" s="87"/>
      <c r="AQ590" s="87"/>
      <c r="AR590" s="87"/>
      <c r="AS590" s="87"/>
      <c r="AT590" s="87"/>
      <c r="AU590" s="87"/>
      <c r="AV590" s="87"/>
      <c r="AW590" s="87"/>
      <c r="AX590" s="87"/>
      <c r="AY590" s="87"/>
      <c r="AZ590" s="87"/>
      <c r="BA590" s="87"/>
      <c r="BB590" s="87"/>
      <c r="BC590" s="87"/>
      <c r="BD590" s="92"/>
      <c r="BE590" s="89"/>
      <c r="BF590" s="87"/>
      <c r="BG590" s="87"/>
      <c r="BH590" s="87"/>
    </row>
    <row r="591" spans="1:60" hidden="1" x14ac:dyDescent="0.2">
      <c r="A591" s="94"/>
      <c r="B591" s="90"/>
      <c r="C591" s="91"/>
      <c r="D591" s="88"/>
      <c r="E591" s="87"/>
      <c r="F591" s="87"/>
      <c r="G591" s="87"/>
      <c r="H591" s="87"/>
      <c r="I591" s="87"/>
      <c r="J591" s="87"/>
      <c r="K591" s="87"/>
      <c r="L591" s="87"/>
      <c r="M591" s="87"/>
      <c r="N591" s="87"/>
      <c r="O591" s="87"/>
      <c r="P591" s="87"/>
      <c r="Q591" s="92"/>
      <c r="R591" s="89"/>
      <c r="S591" s="87"/>
      <c r="T591" s="88"/>
      <c r="U591" s="87"/>
      <c r="V591" s="87"/>
      <c r="W591" s="87"/>
      <c r="X591" s="87"/>
      <c r="Y591" s="87"/>
      <c r="Z591" s="88"/>
      <c r="AA591" s="88"/>
      <c r="AB591" s="88"/>
      <c r="AC591" s="88"/>
      <c r="AD591" s="87"/>
      <c r="AE591" s="93"/>
      <c r="AF591" s="89"/>
      <c r="AG591" s="87"/>
      <c r="AH591" s="87"/>
      <c r="AI591" s="87"/>
      <c r="AJ591" s="87"/>
      <c r="AK591" s="87"/>
      <c r="AL591" s="87"/>
      <c r="AM591" s="87"/>
      <c r="AN591" s="87"/>
      <c r="AO591" s="87"/>
      <c r="AP591" s="87"/>
      <c r="AQ591" s="87"/>
      <c r="AR591" s="87"/>
      <c r="AS591" s="87"/>
      <c r="AT591" s="87"/>
      <c r="AU591" s="87"/>
      <c r="AV591" s="87"/>
      <c r="AW591" s="87"/>
      <c r="AX591" s="87"/>
      <c r="AY591" s="87"/>
      <c r="AZ591" s="87"/>
      <c r="BA591" s="87"/>
      <c r="BB591" s="87"/>
      <c r="BC591" s="87"/>
      <c r="BD591" s="92"/>
      <c r="BE591" s="89"/>
      <c r="BF591" s="87"/>
      <c r="BG591" s="87"/>
      <c r="BH591" s="87"/>
    </row>
    <row r="592" spans="1:60" hidden="1" x14ac:dyDescent="0.2">
      <c r="A592" s="94"/>
      <c r="B592" s="90"/>
      <c r="C592" s="91"/>
      <c r="D592" s="88"/>
      <c r="E592" s="87"/>
      <c r="F592" s="87"/>
      <c r="G592" s="87"/>
      <c r="H592" s="87"/>
      <c r="I592" s="87"/>
      <c r="J592" s="87"/>
      <c r="K592" s="87"/>
      <c r="L592" s="87"/>
      <c r="M592" s="87"/>
      <c r="N592" s="87"/>
      <c r="O592" s="87"/>
      <c r="P592" s="87"/>
      <c r="Q592" s="92"/>
      <c r="R592" s="89"/>
      <c r="S592" s="87"/>
      <c r="T592" s="88"/>
      <c r="U592" s="87"/>
      <c r="V592" s="87"/>
      <c r="W592" s="87"/>
      <c r="X592" s="87"/>
      <c r="Y592" s="87"/>
      <c r="Z592" s="88"/>
      <c r="AA592" s="88"/>
      <c r="AB592" s="88"/>
      <c r="AC592" s="88"/>
      <c r="AD592" s="87"/>
      <c r="AE592" s="93"/>
      <c r="AF592" s="89"/>
      <c r="AG592" s="87"/>
      <c r="AH592" s="87"/>
      <c r="AI592" s="87"/>
      <c r="AJ592" s="87"/>
      <c r="AK592" s="87"/>
      <c r="AL592" s="87"/>
      <c r="AM592" s="87"/>
      <c r="AN592" s="87"/>
      <c r="AO592" s="87"/>
      <c r="AP592" s="87"/>
      <c r="AQ592" s="87"/>
      <c r="AR592" s="87"/>
      <c r="AS592" s="87"/>
      <c r="AT592" s="87"/>
      <c r="AU592" s="87"/>
      <c r="AV592" s="87"/>
      <c r="AW592" s="87"/>
      <c r="AX592" s="87"/>
      <c r="AY592" s="87"/>
      <c r="AZ592" s="87"/>
      <c r="BA592" s="87"/>
      <c r="BB592" s="87"/>
      <c r="BC592" s="87"/>
      <c r="BD592" s="92"/>
      <c r="BE592" s="89"/>
      <c r="BF592" s="87"/>
      <c r="BG592" s="87"/>
      <c r="BH592" s="87"/>
    </row>
    <row r="593" spans="1:60" hidden="1" x14ac:dyDescent="0.2">
      <c r="A593" s="94"/>
      <c r="B593" s="90"/>
      <c r="C593" s="91"/>
      <c r="D593" s="88"/>
      <c r="E593" s="87"/>
      <c r="F593" s="87"/>
      <c r="G593" s="87"/>
      <c r="H593" s="87"/>
      <c r="I593" s="87"/>
      <c r="J593" s="87"/>
      <c r="K593" s="87"/>
      <c r="L593" s="87"/>
      <c r="M593" s="87"/>
      <c r="N593" s="87"/>
      <c r="O593" s="87"/>
      <c r="P593" s="87"/>
      <c r="Q593" s="92"/>
      <c r="R593" s="89"/>
      <c r="S593" s="87"/>
      <c r="T593" s="88"/>
      <c r="U593" s="87"/>
      <c r="V593" s="87"/>
      <c r="W593" s="87"/>
      <c r="X593" s="87"/>
      <c r="Y593" s="87"/>
      <c r="Z593" s="88"/>
      <c r="AA593" s="88"/>
      <c r="AB593" s="88"/>
      <c r="AC593" s="88"/>
      <c r="AD593" s="87"/>
      <c r="AE593" s="93"/>
      <c r="AF593" s="89"/>
      <c r="AG593" s="87"/>
      <c r="AH593" s="87"/>
      <c r="AI593" s="87"/>
      <c r="AJ593" s="87"/>
      <c r="AK593" s="87"/>
      <c r="AL593" s="87"/>
      <c r="AM593" s="87"/>
      <c r="AN593" s="87"/>
      <c r="AO593" s="87"/>
      <c r="AP593" s="87"/>
      <c r="AQ593" s="87"/>
      <c r="AR593" s="87"/>
      <c r="AS593" s="87"/>
      <c r="AT593" s="87"/>
      <c r="AU593" s="87"/>
      <c r="AV593" s="87"/>
      <c r="AW593" s="87"/>
      <c r="AX593" s="87"/>
      <c r="AY593" s="87"/>
      <c r="AZ593" s="87"/>
      <c r="BA593" s="87"/>
      <c r="BB593" s="87"/>
      <c r="BC593" s="87"/>
      <c r="BD593" s="92"/>
      <c r="BE593" s="89"/>
      <c r="BF593" s="87"/>
      <c r="BG593" s="87"/>
      <c r="BH593" s="87"/>
    </row>
    <row r="594" spans="1:60" hidden="1" x14ac:dyDescent="0.2">
      <c r="A594" s="94"/>
      <c r="B594" s="90"/>
      <c r="C594" s="91"/>
      <c r="D594" s="88"/>
      <c r="E594" s="87"/>
      <c r="F594" s="87"/>
      <c r="G594" s="87"/>
      <c r="H594" s="87"/>
      <c r="I594" s="87"/>
      <c r="J594" s="87"/>
      <c r="K594" s="87"/>
      <c r="L594" s="87"/>
      <c r="M594" s="87"/>
      <c r="N594" s="87"/>
      <c r="O594" s="87"/>
      <c r="P594" s="87"/>
      <c r="Q594" s="92"/>
      <c r="R594" s="89"/>
      <c r="S594" s="87"/>
      <c r="T594" s="88"/>
      <c r="U594" s="87"/>
      <c r="V594" s="87"/>
      <c r="W594" s="87"/>
      <c r="X594" s="87"/>
      <c r="Y594" s="87"/>
      <c r="Z594" s="88"/>
      <c r="AA594" s="88"/>
      <c r="AB594" s="88"/>
      <c r="AC594" s="88"/>
      <c r="AD594" s="87"/>
      <c r="AE594" s="93"/>
      <c r="AF594" s="89"/>
      <c r="AG594" s="87"/>
      <c r="AH594" s="87"/>
      <c r="AI594" s="87"/>
      <c r="AJ594" s="87"/>
      <c r="AK594" s="87"/>
      <c r="AL594" s="87"/>
      <c r="AM594" s="87"/>
      <c r="AN594" s="87"/>
      <c r="AO594" s="87"/>
      <c r="AP594" s="87"/>
      <c r="AQ594" s="87"/>
      <c r="AR594" s="87"/>
      <c r="AS594" s="87"/>
      <c r="AT594" s="87"/>
      <c r="AU594" s="87"/>
      <c r="AV594" s="87"/>
      <c r="AW594" s="87"/>
      <c r="AX594" s="87"/>
      <c r="AY594" s="87"/>
      <c r="AZ594" s="87"/>
      <c r="BA594" s="87"/>
      <c r="BB594" s="87"/>
      <c r="BC594" s="87"/>
      <c r="BD594" s="92"/>
      <c r="BE594" s="89"/>
      <c r="BF594" s="87"/>
      <c r="BG594" s="87"/>
      <c r="BH594" s="87"/>
    </row>
    <row r="595" spans="1:60" hidden="1" x14ac:dyDescent="0.2">
      <c r="A595" s="94"/>
      <c r="B595" s="90"/>
      <c r="C595" s="91"/>
      <c r="D595" s="88"/>
      <c r="E595" s="87"/>
      <c r="F595" s="87"/>
      <c r="G595" s="87"/>
      <c r="H595" s="87"/>
      <c r="I595" s="87"/>
      <c r="J595" s="87"/>
      <c r="K595" s="87"/>
      <c r="L595" s="87"/>
      <c r="M595" s="87"/>
      <c r="N595" s="87"/>
      <c r="O595" s="87"/>
      <c r="P595" s="87"/>
      <c r="Q595" s="92"/>
      <c r="R595" s="89"/>
      <c r="S595" s="87"/>
      <c r="T595" s="88"/>
      <c r="U595" s="87"/>
      <c r="V595" s="87"/>
      <c r="W595" s="87"/>
      <c r="X595" s="87"/>
      <c r="Y595" s="87"/>
      <c r="Z595" s="88"/>
      <c r="AA595" s="88"/>
      <c r="AB595" s="88"/>
      <c r="AC595" s="88"/>
      <c r="AD595" s="87"/>
      <c r="AE595" s="93"/>
      <c r="AF595" s="89"/>
      <c r="AG595" s="87"/>
      <c r="AH595" s="87"/>
      <c r="AI595" s="87"/>
      <c r="AJ595" s="87"/>
      <c r="AK595" s="87"/>
      <c r="AL595" s="87"/>
      <c r="AM595" s="87"/>
      <c r="AN595" s="87"/>
      <c r="AO595" s="87"/>
      <c r="AP595" s="87"/>
      <c r="AQ595" s="87"/>
      <c r="AR595" s="87"/>
      <c r="AS595" s="87"/>
      <c r="AT595" s="87"/>
      <c r="AU595" s="87"/>
      <c r="AV595" s="87"/>
      <c r="AW595" s="87"/>
      <c r="AX595" s="87"/>
      <c r="AY595" s="87"/>
      <c r="AZ595" s="87"/>
      <c r="BA595" s="87"/>
      <c r="BB595" s="87"/>
      <c r="BC595" s="87"/>
      <c r="BD595" s="92"/>
      <c r="BE595" s="89"/>
      <c r="BF595" s="87"/>
      <c r="BG595" s="87"/>
      <c r="BH595" s="87"/>
    </row>
    <row r="596" spans="1:60" hidden="1" x14ac:dyDescent="0.2">
      <c r="A596" s="94"/>
      <c r="B596" s="90"/>
      <c r="C596" s="91"/>
      <c r="D596" s="88"/>
      <c r="E596" s="87"/>
      <c r="F596" s="87"/>
      <c r="G596" s="87"/>
      <c r="H596" s="87"/>
      <c r="I596" s="87"/>
      <c r="J596" s="87"/>
      <c r="K596" s="87"/>
      <c r="L596" s="87"/>
      <c r="M596" s="87"/>
      <c r="N596" s="87"/>
      <c r="O596" s="87"/>
      <c r="P596" s="87"/>
      <c r="Q596" s="92"/>
      <c r="R596" s="89"/>
      <c r="S596" s="87"/>
      <c r="T596" s="88"/>
      <c r="U596" s="87"/>
      <c r="V596" s="87"/>
      <c r="W596" s="87"/>
      <c r="X596" s="87"/>
      <c r="Y596" s="87"/>
      <c r="Z596" s="88"/>
      <c r="AA596" s="88"/>
      <c r="AB596" s="88"/>
      <c r="AC596" s="88"/>
      <c r="AD596" s="87"/>
      <c r="AE596" s="93"/>
      <c r="AF596" s="89"/>
      <c r="AG596" s="87"/>
      <c r="AH596" s="87"/>
      <c r="AI596" s="87"/>
      <c r="AJ596" s="87"/>
      <c r="AK596" s="87"/>
      <c r="AL596" s="87"/>
      <c r="AM596" s="87"/>
      <c r="AN596" s="87"/>
      <c r="AO596" s="87"/>
      <c r="AP596" s="87"/>
      <c r="AQ596" s="87"/>
      <c r="AR596" s="87"/>
      <c r="AS596" s="87"/>
      <c r="AT596" s="87"/>
      <c r="AU596" s="87"/>
      <c r="AV596" s="87"/>
      <c r="AW596" s="87"/>
      <c r="AX596" s="87"/>
      <c r="AY596" s="87"/>
      <c r="AZ596" s="87"/>
      <c r="BA596" s="87"/>
      <c r="BB596" s="87"/>
      <c r="BC596" s="87"/>
      <c r="BD596" s="92"/>
      <c r="BE596" s="89"/>
      <c r="BF596" s="87"/>
      <c r="BG596" s="87"/>
      <c r="BH596" s="87"/>
    </row>
    <row r="597" spans="1:60" hidden="1" x14ac:dyDescent="0.2">
      <c r="A597" s="94"/>
      <c r="B597" s="90"/>
      <c r="C597" s="91"/>
      <c r="D597" s="88"/>
      <c r="E597" s="87"/>
      <c r="F597" s="87"/>
      <c r="G597" s="87"/>
      <c r="H597" s="87"/>
      <c r="I597" s="87"/>
      <c r="J597" s="87"/>
      <c r="K597" s="87"/>
      <c r="L597" s="87"/>
      <c r="M597" s="87"/>
      <c r="N597" s="87"/>
      <c r="O597" s="87"/>
      <c r="P597" s="87"/>
      <c r="Q597" s="92"/>
      <c r="R597" s="89"/>
      <c r="S597" s="87"/>
      <c r="T597" s="88"/>
      <c r="U597" s="87"/>
      <c r="V597" s="87"/>
      <c r="W597" s="87"/>
      <c r="X597" s="87"/>
      <c r="Y597" s="87"/>
      <c r="Z597" s="88"/>
      <c r="AA597" s="88"/>
      <c r="AB597" s="88"/>
      <c r="AC597" s="88"/>
      <c r="AD597" s="87"/>
      <c r="AE597" s="93"/>
      <c r="AF597" s="89"/>
      <c r="AG597" s="87"/>
      <c r="AH597" s="87"/>
      <c r="AI597" s="87"/>
      <c r="AJ597" s="87"/>
      <c r="AK597" s="87"/>
      <c r="AL597" s="87"/>
      <c r="AM597" s="87"/>
      <c r="AN597" s="87"/>
      <c r="AO597" s="87"/>
      <c r="AP597" s="87"/>
      <c r="AQ597" s="87"/>
      <c r="AR597" s="87"/>
      <c r="AS597" s="87"/>
      <c r="AT597" s="87"/>
      <c r="AU597" s="87"/>
      <c r="AV597" s="87"/>
      <c r="AW597" s="87"/>
      <c r="AX597" s="87"/>
      <c r="AY597" s="87"/>
      <c r="AZ597" s="87"/>
      <c r="BA597" s="87"/>
      <c r="BB597" s="87"/>
      <c r="BC597" s="87"/>
      <c r="BD597" s="92"/>
      <c r="BE597" s="89"/>
      <c r="BF597" s="87"/>
      <c r="BG597" s="87"/>
      <c r="BH597" s="87"/>
    </row>
    <row r="598" spans="1:60" hidden="1" x14ac:dyDescent="0.2">
      <c r="A598" s="94"/>
      <c r="B598" s="90"/>
      <c r="C598" s="91"/>
      <c r="D598" s="88"/>
      <c r="E598" s="87"/>
      <c r="F598" s="87"/>
      <c r="G598" s="87"/>
      <c r="H598" s="87"/>
      <c r="I598" s="87"/>
      <c r="J598" s="87"/>
      <c r="K598" s="87"/>
      <c r="L598" s="87"/>
      <c r="M598" s="87"/>
      <c r="N598" s="87"/>
      <c r="O598" s="87"/>
      <c r="P598" s="87"/>
      <c r="Q598" s="92"/>
      <c r="R598" s="89"/>
      <c r="S598" s="87"/>
      <c r="T598" s="88"/>
      <c r="U598" s="87"/>
      <c r="V598" s="87"/>
      <c r="W598" s="87"/>
      <c r="X598" s="87"/>
      <c r="Y598" s="87"/>
      <c r="Z598" s="88"/>
      <c r="AA598" s="88"/>
      <c r="AB598" s="88"/>
      <c r="AC598" s="88"/>
      <c r="AD598" s="87"/>
      <c r="AE598" s="93"/>
      <c r="AF598" s="89"/>
      <c r="AG598" s="87"/>
      <c r="AH598" s="87"/>
      <c r="AI598" s="87"/>
      <c r="AJ598" s="87"/>
      <c r="AK598" s="87"/>
      <c r="AL598" s="87"/>
      <c r="AM598" s="87"/>
      <c r="AN598" s="87"/>
      <c r="AO598" s="87"/>
      <c r="AP598" s="87"/>
      <c r="AQ598" s="87"/>
      <c r="AR598" s="87"/>
      <c r="AS598" s="87"/>
      <c r="AT598" s="87"/>
      <c r="AU598" s="87"/>
      <c r="AV598" s="87"/>
      <c r="AW598" s="87"/>
      <c r="AX598" s="87"/>
      <c r="AY598" s="87"/>
      <c r="AZ598" s="87"/>
      <c r="BA598" s="87"/>
      <c r="BB598" s="87"/>
      <c r="BC598" s="87"/>
      <c r="BD598" s="92"/>
      <c r="BE598" s="89"/>
      <c r="BF598" s="87"/>
      <c r="BG598" s="87"/>
      <c r="BH598" s="87"/>
    </row>
    <row r="599" spans="1:60" hidden="1" x14ac:dyDescent="0.2">
      <c r="A599" s="94"/>
      <c r="B599" s="90"/>
      <c r="C599" s="91"/>
      <c r="D599" s="88"/>
      <c r="E599" s="87"/>
      <c r="F599" s="87"/>
      <c r="G599" s="87"/>
      <c r="H599" s="87"/>
      <c r="I599" s="87"/>
      <c r="J599" s="87"/>
      <c r="K599" s="87"/>
      <c r="L599" s="87"/>
      <c r="M599" s="87"/>
      <c r="N599" s="87"/>
      <c r="O599" s="87"/>
      <c r="P599" s="87"/>
      <c r="Q599" s="92"/>
      <c r="R599" s="89"/>
      <c r="S599" s="87"/>
      <c r="T599" s="88"/>
      <c r="U599" s="87"/>
      <c r="V599" s="87"/>
      <c r="W599" s="87"/>
      <c r="X599" s="87"/>
      <c r="Y599" s="87"/>
      <c r="Z599" s="88"/>
      <c r="AA599" s="88"/>
      <c r="AB599" s="88"/>
      <c r="AC599" s="88"/>
      <c r="AD599" s="87"/>
      <c r="AE599" s="93"/>
      <c r="AF599" s="89"/>
      <c r="AG599" s="87"/>
      <c r="AH599" s="87"/>
      <c r="AI599" s="87"/>
      <c r="AJ599" s="87"/>
      <c r="AK599" s="87"/>
      <c r="AL599" s="87"/>
      <c r="AM599" s="87"/>
      <c r="AN599" s="87"/>
      <c r="AO599" s="87"/>
      <c r="AP599" s="87"/>
      <c r="AQ599" s="87"/>
      <c r="AR599" s="87"/>
      <c r="AS599" s="87"/>
      <c r="AT599" s="87"/>
      <c r="AU599" s="87"/>
      <c r="AV599" s="87"/>
      <c r="AW599" s="87"/>
      <c r="AX599" s="87"/>
      <c r="AY599" s="87"/>
      <c r="AZ599" s="87"/>
      <c r="BA599" s="87"/>
      <c r="BB599" s="87"/>
      <c r="BC599" s="87"/>
      <c r="BD599" s="92"/>
      <c r="BE599" s="89"/>
      <c r="BF599" s="87"/>
      <c r="BG599" s="87"/>
      <c r="BH599" s="87"/>
    </row>
    <row r="600" spans="1:60" hidden="1" x14ac:dyDescent="0.2">
      <c r="A600" s="94"/>
      <c r="B600" s="90"/>
      <c r="C600" s="91"/>
      <c r="D600" s="88"/>
      <c r="E600" s="87"/>
      <c r="F600" s="87"/>
      <c r="G600" s="87"/>
      <c r="H600" s="87"/>
      <c r="I600" s="87"/>
      <c r="J600" s="87"/>
      <c r="K600" s="87"/>
      <c r="L600" s="87"/>
      <c r="M600" s="87"/>
      <c r="N600" s="87"/>
      <c r="O600" s="87"/>
      <c r="P600" s="87"/>
      <c r="Q600" s="92"/>
      <c r="R600" s="89"/>
      <c r="S600" s="87"/>
      <c r="T600" s="88"/>
      <c r="U600" s="87"/>
      <c r="V600" s="87"/>
      <c r="W600" s="87"/>
      <c r="X600" s="87"/>
      <c r="Y600" s="87"/>
      <c r="Z600" s="88"/>
      <c r="AA600" s="88"/>
      <c r="AB600" s="88"/>
      <c r="AC600" s="88"/>
      <c r="AD600" s="87"/>
      <c r="AE600" s="93"/>
      <c r="AF600" s="89"/>
      <c r="AG600" s="87"/>
      <c r="AH600" s="87"/>
      <c r="AI600" s="87"/>
      <c r="AJ600" s="87"/>
      <c r="AK600" s="87"/>
      <c r="AL600" s="87"/>
      <c r="AM600" s="87"/>
      <c r="AN600" s="87"/>
      <c r="AO600" s="87"/>
      <c r="AP600" s="87"/>
      <c r="AQ600" s="87"/>
      <c r="AR600" s="87"/>
      <c r="AS600" s="87"/>
      <c r="AT600" s="87"/>
      <c r="AU600" s="87"/>
      <c r="AV600" s="87"/>
      <c r="AW600" s="87"/>
      <c r="AX600" s="87"/>
      <c r="AY600" s="87"/>
      <c r="AZ600" s="87"/>
      <c r="BA600" s="87"/>
      <c r="BB600" s="87"/>
      <c r="BC600" s="87"/>
      <c r="BD600" s="92"/>
      <c r="BE600" s="89"/>
      <c r="BF600" s="87"/>
      <c r="BG600" s="87"/>
      <c r="BH600" s="87"/>
    </row>
    <row r="601" spans="1:60" hidden="1" x14ac:dyDescent="0.2">
      <c r="A601" s="94"/>
      <c r="B601" s="90"/>
      <c r="C601" s="91"/>
      <c r="D601" s="88"/>
      <c r="E601" s="87"/>
      <c r="F601" s="87"/>
      <c r="G601" s="87"/>
      <c r="H601" s="87"/>
      <c r="I601" s="87"/>
      <c r="J601" s="87"/>
      <c r="K601" s="87"/>
      <c r="L601" s="87"/>
      <c r="M601" s="87"/>
      <c r="N601" s="87"/>
      <c r="O601" s="87"/>
      <c r="P601" s="87"/>
      <c r="Q601" s="92"/>
      <c r="R601" s="89"/>
      <c r="S601" s="87"/>
      <c r="T601" s="88"/>
      <c r="U601" s="87"/>
      <c r="V601" s="87"/>
      <c r="W601" s="87"/>
      <c r="X601" s="87"/>
      <c r="Y601" s="87"/>
      <c r="Z601" s="88"/>
      <c r="AA601" s="88"/>
      <c r="AB601" s="88"/>
      <c r="AC601" s="88"/>
      <c r="AD601" s="87"/>
      <c r="AE601" s="93"/>
      <c r="AF601" s="89"/>
      <c r="AG601" s="87"/>
      <c r="AH601" s="87"/>
      <c r="AI601" s="87"/>
      <c r="AJ601" s="87"/>
      <c r="AK601" s="87"/>
      <c r="AL601" s="87"/>
      <c r="AM601" s="87"/>
      <c r="AN601" s="87"/>
      <c r="AO601" s="87"/>
      <c r="AP601" s="87"/>
      <c r="AQ601" s="87"/>
      <c r="AR601" s="87"/>
      <c r="AS601" s="87"/>
      <c r="AT601" s="87"/>
      <c r="AU601" s="87"/>
      <c r="AV601" s="87"/>
      <c r="AW601" s="87"/>
      <c r="AX601" s="87"/>
      <c r="AY601" s="87"/>
      <c r="AZ601" s="87"/>
      <c r="BA601" s="87"/>
      <c r="BB601" s="87"/>
      <c r="BC601" s="87"/>
      <c r="BD601" s="92"/>
      <c r="BE601" s="89"/>
      <c r="BF601" s="87"/>
      <c r="BG601" s="87"/>
      <c r="BH601" s="87"/>
    </row>
    <row r="602" spans="1:60" hidden="1" x14ac:dyDescent="0.2">
      <c r="A602" s="94"/>
      <c r="B602" s="90"/>
      <c r="C602" s="91"/>
      <c r="D602" s="88"/>
      <c r="E602" s="87"/>
      <c r="F602" s="87"/>
      <c r="G602" s="87"/>
      <c r="H602" s="87"/>
      <c r="I602" s="87"/>
      <c r="J602" s="87"/>
      <c r="K602" s="87"/>
      <c r="L602" s="87"/>
      <c r="M602" s="87"/>
      <c r="N602" s="87"/>
      <c r="O602" s="87"/>
      <c r="P602" s="87"/>
      <c r="Q602" s="92"/>
      <c r="R602" s="89"/>
      <c r="S602" s="87"/>
      <c r="T602" s="88"/>
      <c r="U602" s="87"/>
      <c r="V602" s="87"/>
      <c r="W602" s="87"/>
      <c r="X602" s="87"/>
      <c r="Y602" s="87"/>
      <c r="Z602" s="88"/>
      <c r="AA602" s="88"/>
      <c r="AB602" s="88"/>
      <c r="AC602" s="88"/>
      <c r="AD602" s="87"/>
      <c r="AE602" s="93"/>
      <c r="AF602" s="89"/>
      <c r="AG602" s="87"/>
      <c r="AH602" s="87"/>
      <c r="AI602" s="87"/>
      <c r="AJ602" s="87"/>
      <c r="AK602" s="87"/>
      <c r="AL602" s="87"/>
      <c r="AM602" s="87"/>
      <c r="AN602" s="87"/>
      <c r="AO602" s="87"/>
      <c r="AP602" s="87"/>
      <c r="AQ602" s="87"/>
      <c r="AR602" s="87"/>
      <c r="AS602" s="87"/>
      <c r="AT602" s="87"/>
      <c r="AU602" s="87"/>
      <c r="AV602" s="87"/>
      <c r="AW602" s="87"/>
      <c r="AX602" s="87"/>
      <c r="AY602" s="87"/>
      <c r="AZ602" s="87"/>
      <c r="BA602" s="87"/>
      <c r="BB602" s="87"/>
      <c r="BC602" s="87"/>
      <c r="BD602" s="92"/>
      <c r="BE602" s="89"/>
      <c r="BF602" s="87"/>
      <c r="BG602" s="87"/>
      <c r="BH602" s="87"/>
    </row>
    <row r="603" spans="1:60" hidden="1" x14ac:dyDescent="0.2">
      <c r="A603" s="94"/>
      <c r="B603" s="90"/>
      <c r="C603" s="91"/>
      <c r="D603" s="88"/>
      <c r="E603" s="87"/>
      <c r="F603" s="87"/>
      <c r="G603" s="87"/>
      <c r="H603" s="87"/>
      <c r="I603" s="87"/>
      <c r="J603" s="87"/>
      <c r="K603" s="87"/>
      <c r="L603" s="87"/>
      <c r="M603" s="87"/>
      <c r="N603" s="87"/>
      <c r="O603" s="87"/>
      <c r="P603" s="87"/>
      <c r="Q603" s="92"/>
      <c r="R603" s="89"/>
      <c r="S603" s="87"/>
      <c r="T603" s="88"/>
      <c r="U603" s="87"/>
      <c r="V603" s="87"/>
      <c r="W603" s="87"/>
      <c r="X603" s="87"/>
      <c r="Y603" s="87"/>
      <c r="Z603" s="88"/>
      <c r="AA603" s="88"/>
      <c r="AB603" s="88"/>
      <c r="AC603" s="88"/>
      <c r="AD603" s="87"/>
      <c r="AE603" s="93"/>
      <c r="AF603" s="89"/>
      <c r="AG603" s="87"/>
      <c r="AH603" s="87"/>
      <c r="AI603" s="87"/>
      <c r="AJ603" s="87"/>
      <c r="AK603" s="87"/>
      <c r="AL603" s="87"/>
      <c r="AM603" s="87"/>
      <c r="AN603" s="87"/>
      <c r="AO603" s="87"/>
      <c r="AP603" s="87"/>
      <c r="AQ603" s="87"/>
      <c r="AR603" s="87"/>
      <c r="AS603" s="87"/>
      <c r="AT603" s="87"/>
      <c r="AU603" s="87"/>
      <c r="AV603" s="87"/>
      <c r="AW603" s="87"/>
      <c r="AX603" s="87"/>
      <c r="AY603" s="87"/>
      <c r="AZ603" s="87"/>
      <c r="BA603" s="87"/>
      <c r="BB603" s="87"/>
      <c r="BC603" s="87"/>
      <c r="BD603" s="92"/>
      <c r="BE603" s="89"/>
      <c r="BF603" s="87"/>
      <c r="BG603" s="87"/>
      <c r="BH603" s="87"/>
    </row>
    <row r="604" spans="1:60" hidden="1" x14ac:dyDescent="0.2">
      <c r="A604" s="94"/>
      <c r="B604" s="90"/>
      <c r="C604" s="91"/>
      <c r="D604" s="88"/>
      <c r="E604" s="87"/>
      <c r="F604" s="87"/>
      <c r="G604" s="87"/>
      <c r="H604" s="87"/>
      <c r="I604" s="87"/>
      <c r="J604" s="87"/>
      <c r="K604" s="87"/>
      <c r="L604" s="87"/>
      <c r="M604" s="87"/>
      <c r="N604" s="87"/>
      <c r="O604" s="87"/>
      <c r="P604" s="87"/>
      <c r="Q604" s="92"/>
      <c r="R604" s="89"/>
      <c r="S604" s="87"/>
      <c r="T604" s="88"/>
      <c r="U604" s="87"/>
      <c r="V604" s="87"/>
      <c r="W604" s="87"/>
      <c r="X604" s="87"/>
      <c r="Y604" s="87"/>
      <c r="Z604" s="88"/>
      <c r="AA604" s="88"/>
      <c r="AB604" s="88"/>
      <c r="AC604" s="88"/>
      <c r="AD604" s="87"/>
      <c r="AE604" s="93"/>
      <c r="AF604" s="89"/>
      <c r="AG604" s="87"/>
      <c r="AH604" s="87"/>
      <c r="AI604" s="87"/>
      <c r="AJ604" s="87"/>
      <c r="AK604" s="87"/>
      <c r="AL604" s="87"/>
      <c r="AM604" s="87"/>
      <c r="AN604" s="87"/>
      <c r="AO604" s="87"/>
      <c r="AP604" s="87"/>
      <c r="AQ604" s="87"/>
      <c r="AR604" s="87"/>
      <c r="AS604" s="87"/>
      <c r="AT604" s="87"/>
      <c r="AU604" s="87"/>
      <c r="AV604" s="87"/>
      <c r="AW604" s="87"/>
      <c r="AX604" s="87"/>
      <c r="AY604" s="87"/>
      <c r="AZ604" s="87"/>
      <c r="BA604" s="87"/>
      <c r="BB604" s="87"/>
      <c r="BC604" s="87"/>
      <c r="BD604" s="92"/>
      <c r="BE604" s="89"/>
      <c r="BF604" s="87"/>
      <c r="BG604" s="87"/>
      <c r="BH604" s="87"/>
    </row>
    <row r="605" spans="1:60" hidden="1" x14ac:dyDescent="0.2">
      <c r="A605" s="94"/>
      <c r="B605" s="90"/>
      <c r="C605" s="91"/>
      <c r="D605" s="88"/>
      <c r="E605" s="87"/>
      <c r="F605" s="87"/>
      <c r="G605" s="87"/>
      <c r="H605" s="87"/>
      <c r="I605" s="87"/>
      <c r="J605" s="87"/>
      <c r="K605" s="87"/>
      <c r="L605" s="87"/>
      <c r="M605" s="87"/>
      <c r="N605" s="87"/>
      <c r="O605" s="87"/>
      <c r="P605" s="87"/>
      <c r="Q605" s="92"/>
      <c r="R605" s="89"/>
      <c r="S605" s="87"/>
      <c r="T605" s="88"/>
      <c r="U605" s="87"/>
      <c r="V605" s="87"/>
      <c r="W605" s="87"/>
      <c r="X605" s="87"/>
      <c r="Y605" s="87"/>
      <c r="Z605" s="88"/>
      <c r="AA605" s="88"/>
      <c r="AB605" s="88"/>
      <c r="AC605" s="88"/>
      <c r="AD605" s="87"/>
      <c r="AE605" s="93"/>
      <c r="AF605" s="89"/>
      <c r="AG605" s="87"/>
      <c r="AH605" s="87"/>
      <c r="AI605" s="87"/>
      <c r="AJ605" s="87"/>
      <c r="AK605" s="87"/>
      <c r="AL605" s="87"/>
      <c r="AM605" s="87"/>
      <c r="AN605" s="87"/>
      <c r="AO605" s="87"/>
      <c r="AP605" s="87"/>
      <c r="AQ605" s="87"/>
      <c r="AR605" s="87"/>
      <c r="AS605" s="87"/>
      <c r="AT605" s="87"/>
      <c r="AU605" s="87"/>
      <c r="AV605" s="87"/>
      <c r="AW605" s="87"/>
      <c r="AX605" s="87"/>
      <c r="AY605" s="87"/>
      <c r="AZ605" s="87"/>
      <c r="BA605" s="87"/>
      <c r="BB605" s="87"/>
      <c r="BC605" s="87"/>
      <c r="BD605" s="92"/>
      <c r="BE605" s="89"/>
      <c r="BF605" s="87"/>
      <c r="BG605" s="87"/>
      <c r="BH605" s="87"/>
    </row>
    <row r="606" spans="1:60" hidden="1" x14ac:dyDescent="0.2">
      <c r="A606" s="94"/>
      <c r="B606" s="90"/>
      <c r="C606" s="91"/>
      <c r="D606" s="88"/>
      <c r="E606" s="87"/>
      <c r="F606" s="87"/>
      <c r="G606" s="87"/>
      <c r="H606" s="87"/>
      <c r="I606" s="87"/>
      <c r="J606" s="87"/>
      <c r="K606" s="87"/>
      <c r="L606" s="87"/>
      <c r="M606" s="87"/>
      <c r="N606" s="87"/>
      <c r="O606" s="87"/>
      <c r="P606" s="87"/>
      <c r="Q606" s="92"/>
      <c r="R606" s="89"/>
      <c r="S606" s="87"/>
      <c r="T606" s="88"/>
      <c r="U606" s="87"/>
      <c r="V606" s="87"/>
      <c r="W606" s="87"/>
      <c r="X606" s="87"/>
      <c r="Y606" s="87"/>
      <c r="Z606" s="88"/>
      <c r="AA606" s="88"/>
      <c r="AB606" s="88"/>
      <c r="AC606" s="88"/>
      <c r="AD606" s="87"/>
      <c r="AE606" s="93"/>
      <c r="AF606" s="89"/>
      <c r="AG606" s="87"/>
      <c r="AH606" s="87"/>
      <c r="AI606" s="87"/>
      <c r="AJ606" s="87"/>
      <c r="AK606" s="87"/>
      <c r="AL606" s="87"/>
      <c r="AM606" s="87"/>
      <c r="AN606" s="87"/>
      <c r="AO606" s="87"/>
      <c r="AP606" s="87"/>
      <c r="AQ606" s="87"/>
      <c r="AR606" s="87"/>
      <c r="AS606" s="87"/>
      <c r="AT606" s="87"/>
      <c r="AU606" s="87"/>
      <c r="AV606" s="87"/>
      <c r="AW606" s="87"/>
      <c r="AX606" s="87"/>
      <c r="AY606" s="87"/>
      <c r="AZ606" s="87"/>
      <c r="BA606" s="87"/>
      <c r="BB606" s="87"/>
      <c r="BC606" s="87"/>
      <c r="BD606" s="92"/>
      <c r="BE606" s="89"/>
      <c r="BF606" s="87"/>
      <c r="BG606" s="87"/>
      <c r="BH606" s="87"/>
    </row>
    <row r="607" spans="1:60" hidden="1" x14ac:dyDescent="0.2">
      <c r="A607" s="94"/>
      <c r="B607" s="90"/>
      <c r="C607" s="91"/>
      <c r="D607" s="88"/>
      <c r="E607" s="87"/>
      <c r="F607" s="87"/>
      <c r="G607" s="87"/>
      <c r="H607" s="87"/>
      <c r="I607" s="87"/>
      <c r="J607" s="87"/>
      <c r="K607" s="87"/>
      <c r="L607" s="87"/>
      <c r="M607" s="87"/>
      <c r="N607" s="87"/>
      <c r="O607" s="87"/>
      <c r="P607" s="87"/>
      <c r="Q607" s="92"/>
      <c r="R607" s="89"/>
      <c r="S607" s="87"/>
      <c r="T607" s="88"/>
      <c r="U607" s="87"/>
      <c r="V607" s="87"/>
      <c r="W607" s="87"/>
      <c r="X607" s="87"/>
      <c r="Y607" s="87"/>
      <c r="Z607" s="88"/>
      <c r="AA607" s="88"/>
      <c r="AB607" s="88"/>
      <c r="AC607" s="88"/>
      <c r="AD607" s="87"/>
      <c r="AE607" s="93"/>
      <c r="AF607" s="89"/>
      <c r="AG607" s="87"/>
      <c r="AH607" s="87"/>
      <c r="AI607" s="87"/>
      <c r="AJ607" s="87"/>
      <c r="AK607" s="87"/>
      <c r="AL607" s="87"/>
      <c r="AM607" s="87"/>
      <c r="AN607" s="87"/>
      <c r="AO607" s="87"/>
      <c r="AP607" s="87"/>
      <c r="AQ607" s="87"/>
      <c r="AR607" s="87"/>
      <c r="AS607" s="87"/>
      <c r="AT607" s="87"/>
      <c r="AU607" s="87"/>
      <c r="AV607" s="87"/>
      <c r="AW607" s="87"/>
      <c r="AX607" s="87"/>
      <c r="AY607" s="87"/>
      <c r="AZ607" s="87"/>
      <c r="BA607" s="87"/>
      <c r="BB607" s="87"/>
      <c r="BC607" s="87"/>
      <c r="BD607" s="92"/>
      <c r="BE607" s="89"/>
      <c r="BF607" s="87"/>
      <c r="BG607" s="87"/>
      <c r="BH607" s="87"/>
    </row>
    <row r="608" spans="1:60" hidden="1" x14ac:dyDescent="0.2">
      <c r="A608" s="94"/>
      <c r="B608" s="90"/>
      <c r="C608" s="91"/>
      <c r="D608" s="88"/>
      <c r="E608" s="87"/>
      <c r="F608" s="87"/>
      <c r="G608" s="87"/>
      <c r="H608" s="87"/>
      <c r="I608" s="87"/>
      <c r="J608" s="87"/>
      <c r="K608" s="87"/>
      <c r="L608" s="87"/>
      <c r="M608" s="87"/>
      <c r="N608" s="87"/>
      <c r="O608" s="87"/>
      <c r="P608" s="87"/>
      <c r="Q608" s="92"/>
      <c r="R608" s="89"/>
      <c r="S608" s="87"/>
      <c r="T608" s="88"/>
      <c r="U608" s="87"/>
      <c r="V608" s="87"/>
      <c r="W608" s="87"/>
      <c r="X608" s="87"/>
      <c r="Y608" s="87"/>
      <c r="Z608" s="88"/>
      <c r="AA608" s="88"/>
      <c r="AB608" s="88"/>
      <c r="AC608" s="88"/>
      <c r="AD608" s="87"/>
      <c r="AE608" s="93"/>
      <c r="AF608" s="89"/>
      <c r="AG608" s="87"/>
      <c r="AH608" s="87"/>
      <c r="AI608" s="87"/>
      <c r="AJ608" s="87"/>
      <c r="AK608" s="87"/>
      <c r="AL608" s="87"/>
      <c r="AM608" s="87"/>
      <c r="AN608" s="87"/>
      <c r="AO608" s="87"/>
      <c r="AP608" s="87"/>
      <c r="AQ608" s="87"/>
      <c r="AR608" s="87"/>
      <c r="AS608" s="87"/>
      <c r="AT608" s="87"/>
      <c r="AU608" s="87"/>
      <c r="AV608" s="87"/>
      <c r="AW608" s="87"/>
      <c r="AX608" s="87"/>
      <c r="AY608" s="87"/>
      <c r="AZ608" s="87"/>
      <c r="BA608" s="87"/>
      <c r="BB608" s="87"/>
      <c r="BC608" s="87"/>
      <c r="BD608" s="92"/>
      <c r="BE608" s="89"/>
      <c r="BF608" s="87"/>
      <c r="BG608" s="87"/>
      <c r="BH608" s="87"/>
    </row>
    <row r="609" spans="1:60" hidden="1" x14ac:dyDescent="0.2">
      <c r="A609" s="94"/>
      <c r="B609" s="90"/>
      <c r="C609" s="91"/>
      <c r="D609" s="88"/>
      <c r="E609" s="87"/>
      <c r="F609" s="87"/>
      <c r="G609" s="87"/>
      <c r="H609" s="87"/>
      <c r="I609" s="87"/>
      <c r="J609" s="87"/>
      <c r="K609" s="87"/>
      <c r="L609" s="87"/>
      <c r="M609" s="87"/>
      <c r="N609" s="87"/>
      <c r="O609" s="87"/>
      <c r="P609" s="87"/>
      <c r="Q609" s="92"/>
      <c r="R609" s="89"/>
      <c r="S609" s="87"/>
      <c r="T609" s="88"/>
      <c r="U609" s="87"/>
      <c r="V609" s="87"/>
      <c r="W609" s="87"/>
      <c r="X609" s="87"/>
      <c r="Y609" s="87"/>
      <c r="Z609" s="88"/>
      <c r="AA609" s="88"/>
      <c r="AB609" s="88"/>
      <c r="AC609" s="88"/>
      <c r="AD609" s="87"/>
      <c r="AE609" s="93"/>
      <c r="AF609" s="89"/>
      <c r="AG609" s="87"/>
      <c r="AH609" s="87"/>
      <c r="AI609" s="87"/>
      <c r="AJ609" s="87"/>
      <c r="AK609" s="87"/>
      <c r="AL609" s="87"/>
      <c r="AM609" s="87"/>
      <c r="AN609" s="87"/>
      <c r="AO609" s="87"/>
      <c r="AP609" s="87"/>
      <c r="AQ609" s="87"/>
      <c r="AR609" s="87"/>
      <c r="AS609" s="87"/>
      <c r="AT609" s="87"/>
      <c r="AU609" s="87"/>
      <c r="AV609" s="87"/>
      <c r="AW609" s="87"/>
      <c r="AX609" s="87"/>
      <c r="AY609" s="87"/>
      <c r="AZ609" s="87"/>
      <c r="BA609" s="87"/>
      <c r="BB609" s="87"/>
      <c r="BC609" s="87"/>
      <c r="BD609" s="92"/>
      <c r="BE609" s="89"/>
      <c r="BF609" s="87"/>
      <c r="BG609" s="87"/>
      <c r="BH609" s="87"/>
    </row>
    <row r="610" spans="1:60" hidden="1" x14ac:dyDescent="0.2">
      <c r="A610" s="94"/>
      <c r="B610" s="90"/>
      <c r="C610" s="91"/>
      <c r="D610" s="88"/>
      <c r="E610" s="87"/>
      <c r="F610" s="87"/>
      <c r="G610" s="87"/>
      <c r="H610" s="87"/>
      <c r="I610" s="87"/>
      <c r="J610" s="87"/>
      <c r="K610" s="87"/>
      <c r="L610" s="87"/>
      <c r="M610" s="87"/>
      <c r="N610" s="87"/>
      <c r="O610" s="87"/>
      <c r="P610" s="87"/>
      <c r="Q610" s="92"/>
      <c r="R610" s="89"/>
      <c r="S610" s="87"/>
      <c r="T610" s="88"/>
      <c r="U610" s="87"/>
      <c r="V610" s="87"/>
      <c r="W610" s="87"/>
      <c r="X610" s="87"/>
      <c r="Y610" s="87"/>
      <c r="Z610" s="88"/>
      <c r="AA610" s="88"/>
      <c r="AB610" s="88"/>
      <c r="AC610" s="88"/>
      <c r="AD610" s="87"/>
      <c r="AE610" s="93"/>
      <c r="AF610" s="89"/>
      <c r="AG610" s="87"/>
      <c r="AH610" s="87"/>
      <c r="AI610" s="87"/>
      <c r="AJ610" s="87"/>
      <c r="AK610" s="87"/>
      <c r="AL610" s="87"/>
      <c r="AM610" s="87"/>
      <c r="AN610" s="87"/>
      <c r="AO610" s="87"/>
      <c r="AP610" s="87"/>
      <c r="AQ610" s="87"/>
      <c r="AR610" s="87"/>
      <c r="AS610" s="87"/>
      <c r="AT610" s="87"/>
      <c r="AU610" s="87"/>
      <c r="AV610" s="87"/>
      <c r="AW610" s="87"/>
      <c r="AX610" s="87"/>
      <c r="AY610" s="87"/>
      <c r="AZ610" s="87"/>
      <c r="BA610" s="87"/>
      <c r="BB610" s="87"/>
      <c r="BC610" s="87"/>
      <c r="BD610" s="92"/>
      <c r="BE610" s="89"/>
      <c r="BF610" s="87"/>
      <c r="BG610" s="87"/>
      <c r="BH610" s="87"/>
    </row>
    <row r="611" spans="1:60" hidden="1" x14ac:dyDescent="0.2">
      <c r="A611" s="94"/>
      <c r="B611" s="90"/>
      <c r="C611" s="91"/>
      <c r="D611" s="88"/>
      <c r="E611" s="87"/>
      <c r="F611" s="87"/>
      <c r="G611" s="87"/>
      <c r="H611" s="87"/>
      <c r="I611" s="87"/>
      <c r="J611" s="87"/>
      <c r="K611" s="87"/>
      <c r="L611" s="87"/>
      <c r="M611" s="87"/>
      <c r="N611" s="87"/>
      <c r="O611" s="87"/>
      <c r="P611" s="87"/>
      <c r="Q611" s="92"/>
      <c r="R611" s="89"/>
      <c r="S611" s="87"/>
      <c r="T611" s="88"/>
      <c r="U611" s="87"/>
      <c r="V611" s="87"/>
      <c r="W611" s="87"/>
      <c r="X611" s="87"/>
      <c r="Y611" s="87"/>
      <c r="Z611" s="88"/>
      <c r="AA611" s="88"/>
      <c r="AB611" s="88"/>
      <c r="AC611" s="88"/>
      <c r="AD611" s="87"/>
      <c r="AE611" s="93"/>
      <c r="AF611" s="89"/>
      <c r="AG611" s="87"/>
      <c r="AH611" s="87"/>
      <c r="AI611" s="87"/>
      <c r="AJ611" s="87"/>
      <c r="AK611" s="87"/>
      <c r="AL611" s="87"/>
      <c r="AM611" s="87"/>
      <c r="AN611" s="87"/>
      <c r="AO611" s="87"/>
      <c r="AP611" s="87"/>
      <c r="AQ611" s="87"/>
      <c r="AR611" s="87"/>
      <c r="AS611" s="87"/>
      <c r="AT611" s="87"/>
      <c r="AU611" s="87"/>
      <c r="AV611" s="87"/>
      <c r="AW611" s="87"/>
      <c r="AX611" s="87"/>
      <c r="AY611" s="87"/>
      <c r="AZ611" s="87"/>
      <c r="BA611" s="87"/>
      <c r="BB611" s="87"/>
      <c r="BC611" s="87"/>
      <c r="BD611" s="92"/>
      <c r="BE611" s="89"/>
      <c r="BF611" s="87"/>
      <c r="BG611" s="87"/>
      <c r="BH611" s="87"/>
    </row>
    <row r="612" spans="1:60" hidden="1" x14ac:dyDescent="0.2">
      <c r="A612" s="94"/>
      <c r="B612" s="90"/>
      <c r="C612" s="91"/>
      <c r="D612" s="88"/>
      <c r="E612" s="87"/>
      <c r="F612" s="87"/>
      <c r="G612" s="87"/>
      <c r="H612" s="87"/>
      <c r="I612" s="87"/>
      <c r="J612" s="87"/>
      <c r="K612" s="87"/>
      <c r="L612" s="87"/>
      <c r="M612" s="87"/>
      <c r="N612" s="87"/>
      <c r="O612" s="87"/>
      <c r="P612" s="87"/>
      <c r="Q612" s="92"/>
      <c r="R612" s="89"/>
      <c r="S612" s="87"/>
      <c r="T612" s="88"/>
      <c r="U612" s="87"/>
      <c r="V612" s="87"/>
      <c r="W612" s="87"/>
      <c r="X612" s="87"/>
      <c r="Y612" s="87"/>
      <c r="Z612" s="88"/>
      <c r="AA612" s="88"/>
      <c r="AB612" s="88"/>
      <c r="AC612" s="88"/>
      <c r="AD612" s="87"/>
      <c r="AE612" s="93"/>
      <c r="AF612" s="89"/>
      <c r="AG612" s="87"/>
      <c r="AH612" s="87"/>
      <c r="AI612" s="87"/>
      <c r="AJ612" s="87"/>
      <c r="AK612" s="87"/>
      <c r="AL612" s="87"/>
      <c r="AM612" s="87"/>
      <c r="AN612" s="87"/>
      <c r="AO612" s="87"/>
      <c r="AP612" s="87"/>
      <c r="AQ612" s="87"/>
      <c r="AR612" s="87"/>
      <c r="AS612" s="87"/>
      <c r="AT612" s="87"/>
      <c r="AU612" s="87"/>
      <c r="AV612" s="87"/>
      <c r="AW612" s="87"/>
      <c r="AX612" s="87"/>
      <c r="AY612" s="87"/>
      <c r="AZ612" s="87"/>
      <c r="BA612" s="87"/>
      <c r="BB612" s="87"/>
      <c r="BC612" s="87"/>
      <c r="BD612" s="92"/>
      <c r="BE612" s="89"/>
      <c r="BF612" s="87"/>
      <c r="BG612" s="87"/>
      <c r="BH612" s="87"/>
    </row>
    <row r="613" spans="1:60" hidden="1" x14ac:dyDescent="0.2">
      <c r="A613" s="94"/>
      <c r="B613" s="90"/>
      <c r="C613" s="91"/>
      <c r="D613" s="88"/>
      <c r="E613" s="87"/>
      <c r="F613" s="87"/>
      <c r="G613" s="87"/>
      <c r="H613" s="87"/>
      <c r="I613" s="87"/>
      <c r="J613" s="87"/>
      <c r="K613" s="87"/>
      <c r="L613" s="87"/>
      <c r="M613" s="87"/>
      <c r="N613" s="87"/>
      <c r="O613" s="87"/>
      <c r="P613" s="87"/>
      <c r="Q613" s="92"/>
      <c r="R613" s="89"/>
      <c r="S613" s="87"/>
      <c r="T613" s="88"/>
      <c r="U613" s="87"/>
      <c r="V613" s="87"/>
      <c r="W613" s="87"/>
      <c r="X613" s="87"/>
      <c r="Y613" s="87"/>
      <c r="Z613" s="88"/>
      <c r="AA613" s="88"/>
      <c r="AB613" s="88"/>
      <c r="AC613" s="88"/>
      <c r="AD613" s="87"/>
      <c r="AE613" s="93"/>
      <c r="AF613" s="89"/>
      <c r="AG613" s="87"/>
      <c r="AH613" s="87"/>
      <c r="AI613" s="87"/>
      <c r="AJ613" s="87"/>
      <c r="AK613" s="87"/>
      <c r="AL613" s="87"/>
      <c r="AM613" s="87"/>
      <c r="AN613" s="87"/>
      <c r="AO613" s="87"/>
      <c r="AP613" s="87"/>
      <c r="AQ613" s="87"/>
      <c r="AR613" s="87"/>
      <c r="AS613" s="87"/>
      <c r="AT613" s="87"/>
      <c r="AU613" s="87"/>
      <c r="AV613" s="87"/>
      <c r="AW613" s="87"/>
      <c r="AX613" s="87"/>
      <c r="AY613" s="87"/>
      <c r="AZ613" s="87"/>
      <c r="BA613" s="87"/>
      <c r="BB613" s="87"/>
      <c r="BC613" s="87"/>
      <c r="BD613" s="92"/>
      <c r="BE613" s="89"/>
      <c r="BF613" s="87"/>
      <c r="BG613" s="87"/>
      <c r="BH613" s="87"/>
    </row>
    <row r="614" spans="1:60" hidden="1" x14ac:dyDescent="0.2">
      <c r="A614" s="94"/>
      <c r="B614" s="90"/>
      <c r="C614" s="91"/>
      <c r="D614" s="88"/>
      <c r="E614" s="87"/>
      <c r="F614" s="87"/>
      <c r="G614" s="87"/>
      <c r="H614" s="87"/>
      <c r="I614" s="87"/>
      <c r="J614" s="87"/>
      <c r="K614" s="87"/>
      <c r="L614" s="87"/>
      <c r="M614" s="87"/>
      <c r="N614" s="87"/>
      <c r="O614" s="87"/>
      <c r="P614" s="87"/>
      <c r="Q614" s="92"/>
      <c r="R614" s="89"/>
      <c r="S614" s="87"/>
      <c r="T614" s="88"/>
      <c r="U614" s="87"/>
      <c r="V614" s="87"/>
      <c r="W614" s="87"/>
      <c r="X614" s="87"/>
      <c r="Y614" s="87"/>
      <c r="Z614" s="88"/>
      <c r="AA614" s="88"/>
      <c r="AB614" s="88"/>
      <c r="AC614" s="88"/>
      <c r="AD614" s="87"/>
      <c r="AE614" s="93"/>
      <c r="AF614" s="89"/>
      <c r="AG614" s="87"/>
      <c r="AH614" s="87"/>
      <c r="AI614" s="87"/>
      <c r="AJ614" s="87"/>
      <c r="AK614" s="87"/>
      <c r="AL614" s="87"/>
      <c r="AM614" s="87"/>
      <c r="AN614" s="87"/>
      <c r="AO614" s="87"/>
      <c r="AP614" s="87"/>
      <c r="AQ614" s="87"/>
      <c r="AR614" s="87"/>
      <c r="AS614" s="87"/>
      <c r="AT614" s="87"/>
      <c r="AU614" s="87"/>
      <c r="AV614" s="87"/>
      <c r="AW614" s="87"/>
      <c r="AX614" s="87"/>
      <c r="AY614" s="87"/>
      <c r="AZ614" s="87"/>
      <c r="BA614" s="87"/>
      <c r="BB614" s="87"/>
      <c r="BC614" s="87"/>
      <c r="BD614" s="92"/>
      <c r="BE614" s="89"/>
      <c r="BF614" s="87"/>
      <c r="BG614" s="87"/>
      <c r="BH614" s="87"/>
    </row>
    <row r="615" spans="1:60" hidden="1" x14ac:dyDescent="0.2">
      <c r="A615" s="94"/>
      <c r="B615" s="90"/>
      <c r="C615" s="91"/>
      <c r="D615" s="88"/>
      <c r="E615" s="87"/>
      <c r="F615" s="87"/>
      <c r="G615" s="87"/>
      <c r="H615" s="87"/>
      <c r="I615" s="87"/>
      <c r="J615" s="87"/>
      <c r="K615" s="87"/>
      <c r="L615" s="87"/>
      <c r="M615" s="87"/>
      <c r="N615" s="87"/>
      <c r="O615" s="87"/>
      <c r="P615" s="87"/>
      <c r="Q615" s="92"/>
      <c r="R615" s="89"/>
      <c r="S615" s="87"/>
      <c r="T615" s="88"/>
      <c r="U615" s="87"/>
      <c r="V615" s="87"/>
      <c r="W615" s="87"/>
      <c r="X615" s="87"/>
      <c r="Y615" s="87"/>
      <c r="Z615" s="88"/>
      <c r="AA615" s="88"/>
      <c r="AB615" s="88"/>
      <c r="AC615" s="88"/>
      <c r="AD615" s="87"/>
      <c r="AE615" s="93"/>
      <c r="AF615" s="89"/>
      <c r="AG615" s="87"/>
      <c r="AH615" s="87"/>
      <c r="AI615" s="87"/>
      <c r="AJ615" s="87"/>
      <c r="AK615" s="87"/>
      <c r="AL615" s="87"/>
      <c r="AM615" s="87"/>
      <c r="AN615" s="87"/>
      <c r="AO615" s="87"/>
      <c r="AP615" s="87"/>
      <c r="AQ615" s="87"/>
      <c r="AR615" s="87"/>
      <c r="AS615" s="87"/>
      <c r="AT615" s="87"/>
      <c r="AU615" s="87"/>
      <c r="AV615" s="87"/>
      <c r="AW615" s="87"/>
      <c r="AX615" s="87"/>
      <c r="AY615" s="87"/>
      <c r="AZ615" s="87"/>
      <c r="BA615" s="87"/>
      <c r="BB615" s="87"/>
      <c r="BC615" s="87"/>
      <c r="BD615" s="92"/>
      <c r="BE615" s="89"/>
      <c r="BF615" s="87"/>
      <c r="BG615" s="87"/>
      <c r="BH615" s="87"/>
    </row>
    <row r="616" spans="1:60" hidden="1" x14ac:dyDescent="0.2">
      <c r="A616" s="94"/>
      <c r="B616" s="90"/>
      <c r="C616" s="91"/>
      <c r="D616" s="88"/>
      <c r="E616" s="87"/>
      <c r="F616" s="87"/>
      <c r="G616" s="87"/>
      <c r="H616" s="87"/>
      <c r="I616" s="87"/>
      <c r="J616" s="87"/>
      <c r="K616" s="87"/>
      <c r="L616" s="87"/>
      <c r="M616" s="87"/>
      <c r="N616" s="87"/>
      <c r="O616" s="87"/>
      <c r="P616" s="87"/>
      <c r="Q616" s="92"/>
      <c r="R616" s="89"/>
      <c r="S616" s="87"/>
      <c r="T616" s="88"/>
      <c r="U616" s="87"/>
      <c r="V616" s="87"/>
      <c r="W616" s="87"/>
      <c r="X616" s="87"/>
      <c r="Y616" s="87"/>
      <c r="Z616" s="88"/>
      <c r="AA616" s="88"/>
      <c r="AB616" s="88"/>
      <c r="AC616" s="88"/>
      <c r="AD616" s="87"/>
      <c r="AE616" s="93"/>
      <c r="AF616" s="89"/>
      <c r="AG616" s="87"/>
      <c r="AH616" s="87"/>
      <c r="AI616" s="87"/>
      <c r="AJ616" s="87"/>
      <c r="AK616" s="87"/>
      <c r="AL616" s="87"/>
      <c r="AM616" s="87"/>
      <c r="AN616" s="87"/>
      <c r="AO616" s="87"/>
      <c r="AP616" s="87"/>
      <c r="AQ616" s="87"/>
      <c r="AR616" s="87"/>
      <c r="AS616" s="87"/>
      <c r="AT616" s="87"/>
      <c r="AU616" s="87"/>
      <c r="AV616" s="87"/>
      <c r="AW616" s="87"/>
      <c r="AX616" s="87"/>
      <c r="AY616" s="87"/>
      <c r="AZ616" s="87"/>
      <c r="BA616" s="87"/>
      <c r="BB616" s="87"/>
      <c r="BC616" s="87"/>
      <c r="BD616" s="92"/>
      <c r="BE616" s="89"/>
      <c r="BF616" s="87"/>
      <c r="BG616" s="87"/>
      <c r="BH616" s="87"/>
    </row>
    <row r="617" spans="1:60" hidden="1" x14ac:dyDescent="0.2">
      <c r="A617" s="94"/>
      <c r="B617" s="90"/>
      <c r="C617" s="91"/>
      <c r="D617" s="88"/>
      <c r="E617" s="87"/>
      <c r="F617" s="87"/>
      <c r="G617" s="87"/>
      <c r="H617" s="87"/>
      <c r="I617" s="87"/>
      <c r="J617" s="87"/>
      <c r="K617" s="87"/>
      <c r="L617" s="87"/>
      <c r="M617" s="87"/>
      <c r="N617" s="87"/>
      <c r="O617" s="87"/>
      <c r="P617" s="87"/>
      <c r="Q617" s="92"/>
      <c r="R617" s="89"/>
      <c r="S617" s="87"/>
      <c r="T617" s="88"/>
      <c r="U617" s="87"/>
      <c r="V617" s="87"/>
      <c r="W617" s="87"/>
      <c r="X617" s="87"/>
      <c r="Y617" s="87"/>
      <c r="Z617" s="88"/>
      <c r="AA617" s="88"/>
      <c r="AB617" s="88"/>
      <c r="AC617" s="88"/>
      <c r="AD617" s="87"/>
      <c r="AE617" s="93"/>
      <c r="AF617" s="89"/>
      <c r="AG617" s="87"/>
      <c r="AH617" s="87"/>
      <c r="AI617" s="87"/>
      <c r="AJ617" s="87"/>
      <c r="AK617" s="87"/>
      <c r="AL617" s="87"/>
      <c r="AM617" s="87"/>
      <c r="AN617" s="87"/>
      <c r="AO617" s="87"/>
      <c r="AP617" s="87"/>
      <c r="AQ617" s="87"/>
      <c r="AR617" s="87"/>
      <c r="AS617" s="87"/>
      <c r="AT617" s="87"/>
      <c r="AU617" s="87"/>
      <c r="AV617" s="87"/>
      <c r="AW617" s="87"/>
      <c r="AX617" s="87"/>
      <c r="AY617" s="87"/>
      <c r="AZ617" s="87"/>
      <c r="BA617" s="87"/>
      <c r="BB617" s="87"/>
      <c r="BC617" s="87"/>
      <c r="BD617" s="92"/>
      <c r="BE617" s="89"/>
      <c r="BF617" s="87"/>
      <c r="BG617" s="87"/>
      <c r="BH617" s="87"/>
    </row>
    <row r="618" spans="1:60" hidden="1" x14ac:dyDescent="0.2">
      <c r="A618" s="94"/>
      <c r="B618" s="90"/>
      <c r="C618" s="91"/>
      <c r="D618" s="88"/>
      <c r="E618" s="87"/>
      <c r="F618" s="87"/>
      <c r="G618" s="87"/>
      <c r="H618" s="87"/>
      <c r="I618" s="87"/>
      <c r="J618" s="87"/>
      <c r="K618" s="87"/>
      <c r="L618" s="87"/>
      <c r="M618" s="87"/>
      <c r="N618" s="87"/>
      <c r="O618" s="87"/>
      <c r="P618" s="87"/>
      <c r="Q618" s="92"/>
      <c r="R618" s="89"/>
      <c r="S618" s="87"/>
      <c r="T618" s="88"/>
      <c r="U618" s="87"/>
      <c r="V618" s="87"/>
      <c r="W618" s="87"/>
      <c r="X618" s="87"/>
      <c r="Y618" s="87"/>
      <c r="Z618" s="88"/>
      <c r="AA618" s="88"/>
      <c r="AB618" s="88"/>
      <c r="AC618" s="88"/>
      <c r="AD618" s="87"/>
      <c r="AE618" s="93"/>
      <c r="AF618" s="89"/>
      <c r="AG618" s="87"/>
      <c r="AH618" s="87"/>
      <c r="AI618" s="87"/>
      <c r="AJ618" s="87"/>
      <c r="AK618" s="87"/>
      <c r="AL618" s="87"/>
      <c r="AM618" s="87"/>
      <c r="AN618" s="87"/>
      <c r="AO618" s="87"/>
      <c r="AP618" s="87"/>
      <c r="AQ618" s="87"/>
      <c r="AR618" s="87"/>
      <c r="AS618" s="87"/>
      <c r="AT618" s="87"/>
      <c r="AU618" s="87"/>
      <c r="AV618" s="87"/>
      <c r="AW618" s="87"/>
      <c r="AX618" s="87"/>
      <c r="AY618" s="87"/>
      <c r="AZ618" s="87"/>
      <c r="BA618" s="87"/>
      <c r="BB618" s="87"/>
      <c r="BC618" s="87"/>
      <c r="BD618" s="92"/>
      <c r="BE618" s="89"/>
      <c r="BF618" s="87"/>
      <c r="BG618" s="87"/>
      <c r="BH618" s="87"/>
    </row>
    <row r="619" spans="1:60" hidden="1" x14ac:dyDescent="0.2">
      <c r="A619" s="94"/>
      <c r="B619" s="90"/>
      <c r="C619" s="91"/>
      <c r="D619" s="88"/>
      <c r="E619" s="87"/>
      <c r="F619" s="87"/>
      <c r="G619" s="87"/>
      <c r="H619" s="87"/>
      <c r="I619" s="87"/>
      <c r="J619" s="87"/>
      <c r="K619" s="87"/>
      <c r="L619" s="87"/>
      <c r="M619" s="87"/>
      <c r="N619" s="87"/>
      <c r="O619" s="87"/>
      <c r="P619" s="87"/>
      <c r="Q619" s="92"/>
      <c r="R619" s="89"/>
      <c r="S619" s="87"/>
      <c r="T619" s="88"/>
      <c r="U619" s="87"/>
      <c r="V619" s="87"/>
      <c r="W619" s="87"/>
      <c r="X619" s="87"/>
      <c r="Y619" s="87"/>
      <c r="Z619" s="88"/>
      <c r="AA619" s="88"/>
      <c r="AB619" s="88"/>
      <c r="AC619" s="88"/>
      <c r="AD619" s="87"/>
      <c r="AE619" s="93"/>
      <c r="AF619" s="89"/>
      <c r="AG619" s="87"/>
      <c r="AH619" s="87"/>
      <c r="AI619" s="87"/>
      <c r="AJ619" s="87"/>
      <c r="AK619" s="87"/>
      <c r="AL619" s="87"/>
      <c r="AM619" s="87"/>
      <c r="AN619" s="87"/>
      <c r="AO619" s="87"/>
      <c r="AP619" s="87"/>
      <c r="AQ619" s="87"/>
      <c r="AR619" s="87"/>
      <c r="AS619" s="87"/>
      <c r="AT619" s="87"/>
      <c r="AU619" s="87"/>
      <c r="AV619" s="87"/>
      <c r="AW619" s="87"/>
      <c r="AX619" s="87"/>
      <c r="AY619" s="87"/>
      <c r="AZ619" s="87"/>
      <c r="BA619" s="87"/>
      <c r="BB619" s="87"/>
      <c r="BC619" s="87"/>
      <c r="BD619" s="92"/>
      <c r="BE619" s="89"/>
      <c r="BF619" s="87"/>
      <c r="BG619" s="87"/>
      <c r="BH619" s="87"/>
    </row>
    <row r="620" spans="1:60" hidden="1" x14ac:dyDescent="0.2">
      <c r="A620" s="94"/>
      <c r="B620" s="90"/>
      <c r="C620" s="91"/>
      <c r="D620" s="88"/>
      <c r="E620" s="87"/>
      <c r="F620" s="87"/>
      <c r="G620" s="87"/>
      <c r="H620" s="87"/>
      <c r="I620" s="87"/>
      <c r="J620" s="87"/>
      <c r="K620" s="87"/>
      <c r="L620" s="87"/>
      <c r="M620" s="87"/>
      <c r="N620" s="87"/>
      <c r="O620" s="87"/>
      <c r="P620" s="87"/>
      <c r="Q620" s="92"/>
      <c r="R620" s="89"/>
      <c r="S620" s="87"/>
      <c r="T620" s="88"/>
      <c r="U620" s="87"/>
      <c r="V620" s="87"/>
      <c r="W620" s="87"/>
      <c r="X620" s="87"/>
      <c r="Y620" s="87"/>
      <c r="Z620" s="88"/>
      <c r="AA620" s="88"/>
      <c r="AB620" s="88"/>
      <c r="AC620" s="88"/>
      <c r="AD620" s="87"/>
      <c r="AE620" s="93"/>
      <c r="AF620" s="89"/>
      <c r="AG620" s="87"/>
      <c r="AH620" s="87"/>
      <c r="AI620" s="87"/>
      <c r="AJ620" s="87"/>
      <c r="AK620" s="87"/>
      <c r="AL620" s="87"/>
      <c r="AM620" s="87"/>
      <c r="AN620" s="87"/>
      <c r="AO620" s="87"/>
      <c r="AP620" s="87"/>
      <c r="AQ620" s="87"/>
      <c r="AR620" s="87"/>
      <c r="AS620" s="87"/>
      <c r="AT620" s="87"/>
      <c r="AU620" s="87"/>
      <c r="AV620" s="87"/>
      <c r="AW620" s="87"/>
      <c r="AX620" s="87"/>
      <c r="AY620" s="87"/>
      <c r="AZ620" s="87"/>
      <c r="BA620" s="87"/>
      <c r="BB620" s="87"/>
      <c r="BC620" s="87"/>
      <c r="BD620" s="92"/>
      <c r="BE620" s="89"/>
      <c r="BF620" s="87"/>
      <c r="BG620" s="87"/>
      <c r="BH620" s="87"/>
    </row>
    <row r="621" spans="1:60" hidden="1" x14ac:dyDescent="0.2">
      <c r="A621" s="94"/>
      <c r="B621" s="90"/>
      <c r="C621" s="91"/>
      <c r="D621" s="88"/>
      <c r="E621" s="87"/>
      <c r="F621" s="87"/>
      <c r="G621" s="87"/>
      <c r="H621" s="87"/>
      <c r="I621" s="87"/>
      <c r="J621" s="87"/>
      <c r="K621" s="87"/>
      <c r="L621" s="87"/>
      <c r="M621" s="87"/>
      <c r="N621" s="87"/>
      <c r="O621" s="87"/>
      <c r="P621" s="87"/>
      <c r="Q621" s="92"/>
      <c r="R621" s="89"/>
      <c r="S621" s="87"/>
      <c r="T621" s="88"/>
      <c r="U621" s="87"/>
      <c r="V621" s="87"/>
      <c r="W621" s="87"/>
      <c r="X621" s="87"/>
      <c r="Y621" s="87"/>
      <c r="Z621" s="88"/>
      <c r="AA621" s="88"/>
      <c r="AB621" s="88"/>
      <c r="AC621" s="88"/>
      <c r="AD621" s="87"/>
      <c r="AE621" s="93"/>
      <c r="AF621" s="89"/>
      <c r="AG621" s="87"/>
      <c r="AH621" s="87"/>
      <c r="AI621" s="87"/>
      <c r="AJ621" s="87"/>
      <c r="AK621" s="87"/>
      <c r="AL621" s="87"/>
      <c r="AM621" s="87"/>
      <c r="AN621" s="87"/>
      <c r="AO621" s="87"/>
      <c r="AP621" s="87"/>
      <c r="AQ621" s="87"/>
      <c r="AR621" s="87"/>
      <c r="AS621" s="87"/>
      <c r="AT621" s="87"/>
      <c r="AU621" s="87"/>
      <c r="AV621" s="87"/>
      <c r="AW621" s="87"/>
      <c r="AX621" s="87"/>
      <c r="AY621" s="87"/>
      <c r="AZ621" s="87"/>
      <c r="BA621" s="87"/>
      <c r="BB621" s="87"/>
      <c r="BC621" s="87"/>
      <c r="BD621" s="92"/>
      <c r="BE621" s="89"/>
      <c r="BF621" s="87"/>
      <c r="BG621" s="87"/>
      <c r="BH621" s="87"/>
    </row>
    <row r="622" spans="1:60" hidden="1" x14ac:dyDescent="0.2">
      <c r="A622" s="94"/>
      <c r="B622" s="90"/>
      <c r="C622" s="91"/>
      <c r="D622" s="88"/>
      <c r="E622" s="87"/>
      <c r="F622" s="87"/>
      <c r="G622" s="87"/>
      <c r="H622" s="87"/>
      <c r="I622" s="87"/>
      <c r="J622" s="87"/>
      <c r="K622" s="87"/>
      <c r="L622" s="87"/>
      <c r="M622" s="87"/>
      <c r="N622" s="87"/>
      <c r="O622" s="87"/>
      <c r="P622" s="87"/>
      <c r="Q622" s="92"/>
      <c r="R622" s="89"/>
      <c r="S622" s="87"/>
      <c r="T622" s="88"/>
      <c r="U622" s="87"/>
      <c r="V622" s="87"/>
      <c r="W622" s="87"/>
      <c r="X622" s="87"/>
      <c r="Y622" s="87"/>
      <c r="Z622" s="88"/>
      <c r="AA622" s="88"/>
      <c r="AB622" s="88"/>
      <c r="AC622" s="88"/>
      <c r="AD622" s="87"/>
      <c r="AE622" s="93"/>
      <c r="AF622" s="89"/>
      <c r="AG622" s="87"/>
      <c r="AH622" s="87"/>
      <c r="AI622" s="87"/>
      <c r="AJ622" s="87"/>
      <c r="AK622" s="87"/>
      <c r="AL622" s="87"/>
      <c r="AM622" s="87"/>
      <c r="AN622" s="87"/>
      <c r="AO622" s="87"/>
      <c r="AP622" s="87"/>
      <c r="AQ622" s="87"/>
      <c r="AR622" s="87"/>
      <c r="AS622" s="87"/>
      <c r="AT622" s="87"/>
      <c r="AU622" s="87"/>
      <c r="AV622" s="87"/>
      <c r="AW622" s="87"/>
      <c r="AX622" s="87"/>
      <c r="AY622" s="87"/>
      <c r="AZ622" s="87"/>
      <c r="BA622" s="87"/>
      <c r="BB622" s="87"/>
      <c r="BC622" s="87"/>
      <c r="BD622" s="92"/>
      <c r="BE622" s="89"/>
      <c r="BF622" s="87"/>
      <c r="BG622" s="87"/>
      <c r="BH622" s="87"/>
    </row>
    <row r="623" spans="1:60" hidden="1" x14ac:dyDescent="0.2">
      <c r="A623" s="94"/>
      <c r="B623" s="90"/>
      <c r="C623" s="91"/>
      <c r="D623" s="88"/>
      <c r="E623" s="87"/>
      <c r="F623" s="87"/>
      <c r="G623" s="87"/>
      <c r="H623" s="87"/>
      <c r="I623" s="87"/>
      <c r="J623" s="87"/>
      <c r="K623" s="87"/>
      <c r="L623" s="87"/>
      <c r="M623" s="87"/>
      <c r="N623" s="87"/>
      <c r="O623" s="87"/>
      <c r="P623" s="87"/>
      <c r="Q623" s="92"/>
      <c r="R623" s="89"/>
      <c r="S623" s="87"/>
      <c r="T623" s="88"/>
      <c r="U623" s="87"/>
      <c r="V623" s="87"/>
      <c r="W623" s="87"/>
      <c r="X623" s="87"/>
      <c r="Y623" s="87"/>
      <c r="Z623" s="88"/>
      <c r="AA623" s="88"/>
      <c r="AB623" s="88"/>
      <c r="AC623" s="88"/>
      <c r="AD623" s="87"/>
      <c r="AE623" s="93"/>
      <c r="AF623" s="89"/>
      <c r="AG623" s="87"/>
      <c r="AH623" s="87"/>
      <c r="AI623" s="87"/>
      <c r="AJ623" s="87"/>
      <c r="AK623" s="87"/>
      <c r="AL623" s="87"/>
      <c r="AM623" s="87"/>
      <c r="AN623" s="87"/>
      <c r="AO623" s="87"/>
      <c r="AP623" s="87"/>
      <c r="AQ623" s="87"/>
      <c r="AR623" s="87"/>
      <c r="AS623" s="87"/>
      <c r="AT623" s="87"/>
      <c r="AU623" s="87"/>
      <c r="AV623" s="87"/>
      <c r="AW623" s="87"/>
      <c r="AX623" s="87"/>
      <c r="AY623" s="87"/>
      <c r="AZ623" s="87"/>
      <c r="BA623" s="87"/>
      <c r="BB623" s="87"/>
      <c r="BC623" s="87"/>
      <c r="BD623" s="92"/>
      <c r="BE623" s="89"/>
      <c r="BF623" s="87"/>
      <c r="BG623" s="87"/>
      <c r="BH623" s="87"/>
    </row>
    <row r="624" spans="1:60" hidden="1" x14ac:dyDescent="0.2">
      <c r="A624" s="94"/>
      <c r="B624" s="90"/>
      <c r="C624" s="91"/>
      <c r="D624" s="88"/>
      <c r="E624" s="87"/>
      <c r="F624" s="87"/>
      <c r="G624" s="87"/>
      <c r="H624" s="87"/>
      <c r="I624" s="87"/>
      <c r="J624" s="87"/>
      <c r="K624" s="87"/>
      <c r="L624" s="87"/>
      <c r="M624" s="87"/>
      <c r="N624" s="87"/>
      <c r="O624" s="87"/>
      <c r="P624" s="87"/>
      <c r="Q624" s="92"/>
      <c r="R624" s="89"/>
      <c r="S624" s="87"/>
      <c r="T624" s="88"/>
      <c r="U624" s="87"/>
      <c r="V624" s="87"/>
      <c r="W624" s="87"/>
      <c r="X624" s="87"/>
      <c r="Y624" s="87"/>
      <c r="Z624" s="88"/>
      <c r="AA624" s="88"/>
      <c r="AB624" s="88"/>
      <c r="AC624" s="88"/>
      <c r="AD624" s="87"/>
      <c r="AE624" s="93"/>
      <c r="AF624" s="89"/>
      <c r="AG624" s="87"/>
      <c r="AH624" s="87"/>
      <c r="AI624" s="87"/>
      <c r="AJ624" s="87"/>
      <c r="AK624" s="87"/>
      <c r="AL624" s="87"/>
      <c r="AM624" s="87"/>
      <c r="AN624" s="87"/>
      <c r="AO624" s="87"/>
      <c r="AP624" s="87"/>
      <c r="AQ624" s="87"/>
      <c r="AR624" s="87"/>
      <c r="AS624" s="87"/>
      <c r="AT624" s="87"/>
      <c r="AU624" s="87"/>
      <c r="AV624" s="87"/>
      <c r="AW624" s="87"/>
      <c r="AX624" s="87"/>
      <c r="AY624" s="87"/>
      <c r="AZ624" s="87"/>
      <c r="BA624" s="87"/>
      <c r="BB624" s="87"/>
      <c r="BC624" s="87"/>
      <c r="BD624" s="92"/>
      <c r="BE624" s="89"/>
      <c r="BF624" s="87"/>
      <c r="BG624" s="87"/>
      <c r="BH624" s="87"/>
    </row>
    <row r="625" spans="1:60" hidden="1" x14ac:dyDescent="0.2">
      <c r="A625" s="94"/>
      <c r="B625" s="90"/>
      <c r="C625" s="91"/>
      <c r="D625" s="88"/>
      <c r="E625" s="87"/>
      <c r="F625" s="87"/>
      <c r="G625" s="87"/>
      <c r="H625" s="87"/>
      <c r="I625" s="87"/>
      <c r="J625" s="87"/>
      <c r="K625" s="87"/>
      <c r="L625" s="87"/>
      <c r="M625" s="87"/>
      <c r="N625" s="87"/>
      <c r="O625" s="87"/>
      <c r="P625" s="87"/>
      <c r="Q625" s="92"/>
      <c r="R625" s="89"/>
      <c r="S625" s="87"/>
      <c r="T625" s="88"/>
      <c r="U625" s="87"/>
      <c r="V625" s="87"/>
      <c r="W625" s="87"/>
      <c r="X625" s="87"/>
      <c r="Y625" s="87"/>
      <c r="Z625" s="88"/>
      <c r="AA625" s="88"/>
      <c r="AB625" s="88"/>
      <c r="AC625" s="88"/>
      <c r="AD625" s="87"/>
      <c r="AE625" s="93"/>
      <c r="AF625" s="89"/>
      <c r="AG625" s="87"/>
      <c r="AH625" s="87"/>
      <c r="AI625" s="87"/>
      <c r="AJ625" s="87"/>
      <c r="AK625" s="87"/>
      <c r="AL625" s="87"/>
      <c r="AM625" s="87"/>
      <c r="AN625" s="87"/>
      <c r="AO625" s="87"/>
      <c r="AP625" s="87"/>
      <c r="AQ625" s="87"/>
      <c r="AR625" s="87"/>
      <c r="AS625" s="87"/>
      <c r="AT625" s="87"/>
      <c r="AU625" s="87"/>
      <c r="AV625" s="87"/>
      <c r="AW625" s="87"/>
      <c r="AX625" s="87"/>
      <c r="AY625" s="87"/>
      <c r="AZ625" s="87"/>
      <c r="BA625" s="87"/>
      <c r="BB625" s="87"/>
      <c r="BC625" s="87"/>
      <c r="BD625" s="92"/>
      <c r="BE625" s="89"/>
      <c r="BF625" s="87"/>
      <c r="BG625" s="87"/>
      <c r="BH625" s="87"/>
    </row>
    <row r="626" spans="1:60" hidden="1" x14ac:dyDescent="0.2">
      <c r="A626" s="94"/>
      <c r="B626" s="90"/>
      <c r="C626" s="91"/>
      <c r="D626" s="88"/>
      <c r="E626" s="87"/>
      <c r="F626" s="87"/>
      <c r="G626" s="87"/>
      <c r="H626" s="87"/>
      <c r="I626" s="87"/>
      <c r="J626" s="87"/>
      <c r="K626" s="87"/>
      <c r="L626" s="87"/>
      <c r="M626" s="87"/>
      <c r="N626" s="87"/>
      <c r="O626" s="87"/>
      <c r="P626" s="87"/>
      <c r="Q626" s="92"/>
      <c r="R626" s="89"/>
      <c r="S626" s="87"/>
      <c r="T626" s="88"/>
      <c r="U626" s="87"/>
      <c r="V626" s="87"/>
      <c r="W626" s="87"/>
      <c r="X626" s="87"/>
      <c r="Y626" s="87"/>
      <c r="Z626" s="88"/>
      <c r="AA626" s="88"/>
      <c r="AB626" s="88"/>
      <c r="AC626" s="88"/>
      <c r="AD626" s="87"/>
      <c r="AE626" s="93"/>
      <c r="AF626" s="89"/>
      <c r="AG626" s="87"/>
      <c r="AH626" s="87"/>
      <c r="AI626" s="87"/>
      <c r="AJ626" s="87"/>
      <c r="AK626" s="87"/>
      <c r="AL626" s="87"/>
      <c r="AM626" s="87"/>
      <c r="AN626" s="87"/>
      <c r="AO626" s="87"/>
      <c r="AP626" s="87"/>
      <c r="AQ626" s="87"/>
      <c r="AR626" s="87"/>
      <c r="AS626" s="87"/>
      <c r="AT626" s="87"/>
      <c r="AU626" s="87"/>
      <c r="AV626" s="87"/>
      <c r="AW626" s="87"/>
      <c r="AX626" s="87"/>
      <c r="AY626" s="87"/>
      <c r="AZ626" s="87"/>
      <c r="BA626" s="87"/>
      <c r="BB626" s="87"/>
      <c r="BC626" s="87"/>
      <c r="BD626" s="92"/>
      <c r="BE626" s="89"/>
      <c r="BF626" s="87"/>
      <c r="BG626" s="87"/>
      <c r="BH626" s="87"/>
    </row>
    <row r="627" spans="1:60" hidden="1" x14ac:dyDescent="0.2">
      <c r="A627" s="94"/>
      <c r="B627" s="90"/>
      <c r="C627" s="91"/>
      <c r="D627" s="88"/>
      <c r="E627" s="87"/>
      <c r="F627" s="87"/>
      <c r="G627" s="87"/>
      <c r="H627" s="87"/>
      <c r="I627" s="87"/>
      <c r="J627" s="87"/>
      <c r="K627" s="87"/>
      <c r="L627" s="87"/>
      <c r="M627" s="87"/>
      <c r="N627" s="87"/>
      <c r="O627" s="87"/>
      <c r="P627" s="87"/>
      <c r="Q627" s="92"/>
      <c r="R627" s="89"/>
      <c r="S627" s="87"/>
      <c r="T627" s="88"/>
      <c r="U627" s="87"/>
      <c r="V627" s="87"/>
      <c r="W627" s="87"/>
      <c r="X627" s="87"/>
      <c r="Y627" s="87"/>
      <c r="Z627" s="88"/>
      <c r="AA627" s="88"/>
      <c r="AB627" s="88"/>
      <c r="AC627" s="88"/>
      <c r="AD627" s="87"/>
      <c r="AE627" s="93"/>
      <c r="AF627" s="89"/>
      <c r="AG627" s="87"/>
      <c r="AH627" s="87"/>
      <c r="AI627" s="87"/>
      <c r="AJ627" s="87"/>
      <c r="AK627" s="87"/>
      <c r="AL627" s="87"/>
      <c r="AM627" s="87"/>
      <c r="AN627" s="87"/>
      <c r="AO627" s="87"/>
      <c r="AP627" s="87"/>
      <c r="AQ627" s="87"/>
      <c r="AR627" s="87"/>
      <c r="AS627" s="87"/>
      <c r="AT627" s="87"/>
      <c r="AU627" s="87"/>
      <c r="AV627" s="87"/>
      <c r="AW627" s="87"/>
      <c r="AX627" s="87"/>
      <c r="AY627" s="87"/>
      <c r="AZ627" s="87"/>
      <c r="BA627" s="87"/>
      <c r="BB627" s="87"/>
      <c r="BC627" s="87"/>
      <c r="BD627" s="92"/>
      <c r="BE627" s="89"/>
      <c r="BF627" s="87"/>
      <c r="BG627" s="87"/>
      <c r="BH627" s="87"/>
    </row>
    <row r="628" spans="1:60" hidden="1" x14ac:dyDescent="0.2">
      <c r="A628" s="94"/>
      <c r="B628" s="90"/>
      <c r="C628" s="91"/>
      <c r="D628" s="88"/>
      <c r="E628" s="87"/>
      <c r="F628" s="87"/>
      <c r="G628" s="87"/>
      <c r="H628" s="87"/>
      <c r="I628" s="87"/>
      <c r="J628" s="87"/>
      <c r="K628" s="87"/>
      <c r="L628" s="87"/>
      <c r="M628" s="87"/>
      <c r="N628" s="87"/>
      <c r="O628" s="87"/>
      <c r="P628" s="87"/>
      <c r="Q628" s="92"/>
      <c r="R628" s="89"/>
      <c r="S628" s="87"/>
      <c r="T628" s="88"/>
      <c r="U628" s="87"/>
      <c r="V628" s="87"/>
      <c r="W628" s="87"/>
      <c r="X628" s="87"/>
      <c r="Y628" s="87"/>
      <c r="Z628" s="88"/>
      <c r="AA628" s="88"/>
      <c r="AB628" s="88"/>
      <c r="AC628" s="88"/>
      <c r="AD628" s="87"/>
      <c r="AE628" s="93"/>
      <c r="AF628" s="89"/>
      <c r="AG628" s="87"/>
      <c r="AH628" s="87"/>
      <c r="AI628" s="87"/>
      <c r="AJ628" s="87"/>
      <c r="AK628" s="87"/>
      <c r="AL628" s="87"/>
      <c r="AM628" s="87"/>
      <c r="AN628" s="87"/>
      <c r="AO628" s="87"/>
      <c r="AP628" s="87"/>
      <c r="AQ628" s="87"/>
      <c r="AR628" s="87"/>
      <c r="AS628" s="87"/>
      <c r="AT628" s="87"/>
      <c r="AU628" s="87"/>
      <c r="AV628" s="87"/>
      <c r="AW628" s="87"/>
      <c r="AX628" s="87"/>
      <c r="AY628" s="87"/>
      <c r="AZ628" s="87"/>
      <c r="BA628" s="87"/>
      <c r="BB628" s="87"/>
      <c r="BC628" s="87"/>
      <c r="BD628" s="92"/>
      <c r="BE628" s="89"/>
      <c r="BF628" s="87"/>
      <c r="BG628" s="87"/>
      <c r="BH628" s="87"/>
    </row>
    <row r="629" spans="1:60" hidden="1" x14ac:dyDescent="0.2">
      <c r="A629" s="94"/>
      <c r="B629" s="90"/>
      <c r="C629" s="91"/>
      <c r="D629" s="88"/>
      <c r="E629" s="87"/>
      <c r="F629" s="87"/>
      <c r="G629" s="87"/>
      <c r="H629" s="87"/>
      <c r="I629" s="87"/>
      <c r="J629" s="87"/>
      <c r="K629" s="87"/>
      <c r="L629" s="87"/>
      <c r="M629" s="87"/>
      <c r="N629" s="87"/>
      <c r="O629" s="87"/>
      <c r="P629" s="87"/>
      <c r="Q629" s="92"/>
      <c r="R629" s="89"/>
      <c r="S629" s="87"/>
      <c r="T629" s="88"/>
      <c r="U629" s="87"/>
      <c r="V629" s="87"/>
      <c r="W629" s="87"/>
      <c r="X629" s="87"/>
      <c r="Y629" s="87"/>
      <c r="Z629" s="88"/>
      <c r="AA629" s="88"/>
      <c r="AB629" s="88"/>
      <c r="AC629" s="88"/>
      <c r="AD629" s="87"/>
      <c r="AE629" s="93"/>
      <c r="AF629" s="89"/>
      <c r="AG629" s="87"/>
      <c r="AH629" s="87"/>
      <c r="AI629" s="87"/>
      <c r="AJ629" s="87"/>
      <c r="AK629" s="87"/>
      <c r="AL629" s="87"/>
      <c r="AM629" s="87"/>
      <c r="AN629" s="87"/>
      <c r="AO629" s="87"/>
      <c r="AP629" s="87"/>
      <c r="AQ629" s="87"/>
      <c r="AR629" s="87"/>
      <c r="AS629" s="87"/>
      <c r="AT629" s="87"/>
      <c r="AU629" s="87"/>
      <c r="AV629" s="87"/>
      <c r="AW629" s="87"/>
      <c r="AX629" s="87"/>
      <c r="AY629" s="87"/>
      <c r="AZ629" s="87"/>
      <c r="BA629" s="87"/>
      <c r="BB629" s="87"/>
      <c r="BC629" s="87"/>
      <c r="BD629" s="92"/>
      <c r="BE629" s="89"/>
      <c r="BF629" s="87"/>
      <c r="BG629" s="87"/>
      <c r="BH629" s="87"/>
    </row>
    <row r="630" spans="1:60" hidden="1" x14ac:dyDescent="0.2">
      <c r="A630" s="94"/>
      <c r="B630" s="90"/>
      <c r="C630" s="91"/>
      <c r="D630" s="88"/>
      <c r="E630" s="87"/>
      <c r="F630" s="87"/>
      <c r="G630" s="87"/>
      <c r="H630" s="87"/>
      <c r="I630" s="87"/>
      <c r="J630" s="87"/>
      <c r="K630" s="87"/>
      <c r="L630" s="87"/>
      <c r="M630" s="87"/>
      <c r="N630" s="87"/>
      <c r="O630" s="87"/>
      <c r="P630" s="87"/>
      <c r="Q630" s="92"/>
      <c r="R630" s="89"/>
      <c r="S630" s="87"/>
      <c r="T630" s="88"/>
      <c r="U630" s="87"/>
      <c r="V630" s="87"/>
      <c r="W630" s="87"/>
      <c r="X630" s="87"/>
      <c r="Y630" s="87"/>
      <c r="Z630" s="88"/>
      <c r="AA630" s="88"/>
      <c r="AB630" s="88"/>
      <c r="AC630" s="88"/>
      <c r="AD630" s="87"/>
      <c r="AE630" s="93"/>
      <c r="AF630" s="89"/>
      <c r="AG630" s="87"/>
      <c r="AH630" s="87"/>
      <c r="AI630" s="87"/>
      <c r="AJ630" s="87"/>
      <c r="AK630" s="87"/>
      <c r="AL630" s="87"/>
      <c r="AM630" s="87"/>
      <c r="AN630" s="87"/>
      <c r="AO630" s="87"/>
      <c r="AP630" s="87"/>
      <c r="AQ630" s="87"/>
      <c r="AR630" s="87"/>
      <c r="AS630" s="87"/>
      <c r="AT630" s="87"/>
      <c r="AU630" s="87"/>
      <c r="AV630" s="87"/>
      <c r="AW630" s="87"/>
      <c r="AX630" s="87"/>
      <c r="AY630" s="87"/>
      <c r="AZ630" s="87"/>
      <c r="BA630" s="87"/>
      <c r="BB630" s="87"/>
      <c r="BC630" s="87"/>
      <c r="BD630" s="92"/>
      <c r="BE630" s="89"/>
      <c r="BF630" s="87"/>
      <c r="BG630" s="87"/>
      <c r="BH630" s="87"/>
    </row>
    <row r="631" spans="1:60" hidden="1" x14ac:dyDescent="0.2">
      <c r="A631" s="94"/>
      <c r="B631" s="90"/>
      <c r="C631" s="91"/>
      <c r="D631" s="88"/>
      <c r="E631" s="87"/>
      <c r="F631" s="87"/>
      <c r="G631" s="87"/>
      <c r="H631" s="87"/>
      <c r="I631" s="87"/>
      <c r="J631" s="87"/>
      <c r="K631" s="87"/>
      <c r="L631" s="87"/>
      <c r="M631" s="87"/>
      <c r="N631" s="87"/>
      <c r="O631" s="87"/>
      <c r="P631" s="87"/>
      <c r="Q631" s="92"/>
      <c r="R631" s="89"/>
      <c r="S631" s="87"/>
      <c r="T631" s="88"/>
      <c r="U631" s="87"/>
      <c r="V631" s="87"/>
      <c r="W631" s="87"/>
      <c r="X631" s="87"/>
      <c r="Y631" s="87"/>
      <c r="Z631" s="88"/>
      <c r="AA631" s="88"/>
      <c r="AB631" s="88"/>
      <c r="AC631" s="88"/>
      <c r="AD631" s="87"/>
      <c r="AE631" s="93"/>
      <c r="AF631" s="89"/>
      <c r="AG631" s="87"/>
      <c r="AH631" s="87"/>
      <c r="AI631" s="87"/>
      <c r="AJ631" s="87"/>
      <c r="AK631" s="87"/>
      <c r="AL631" s="87"/>
      <c r="AM631" s="87"/>
      <c r="AN631" s="87"/>
      <c r="AO631" s="87"/>
      <c r="AP631" s="87"/>
      <c r="AQ631" s="87"/>
      <c r="AR631" s="87"/>
      <c r="AS631" s="87"/>
      <c r="AT631" s="87"/>
      <c r="AU631" s="87"/>
      <c r="AV631" s="87"/>
      <c r="AW631" s="87"/>
      <c r="AX631" s="87"/>
      <c r="AY631" s="87"/>
      <c r="AZ631" s="87"/>
      <c r="BA631" s="87"/>
      <c r="BB631" s="87"/>
      <c r="BC631" s="87"/>
      <c r="BD631" s="92"/>
      <c r="BE631" s="89"/>
      <c r="BF631" s="87"/>
      <c r="BG631" s="87"/>
      <c r="BH631" s="87"/>
    </row>
    <row r="632" spans="1:60" hidden="1" x14ac:dyDescent="0.2">
      <c r="A632" s="94"/>
      <c r="B632" s="90"/>
      <c r="C632" s="91"/>
      <c r="D632" s="88"/>
      <c r="E632" s="87"/>
      <c r="F632" s="87"/>
      <c r="G632" s="87"/>
      <c r="H632" s="87"/>
      <c r="I632" s="87"/>
      <c r="J632" s="87"/>
      <c r="K632" s="87"/>
      <c r="L632" s="87"/>
      <c r="M632" s="87"/>
      <c r="N632" s="87"/>
      <c r="O632" s="87"/>
      <c r="P632" s="87"/>
      <c r="Q632" s="92"/>
      <c r="R632" s="89"/>
      <c r="S632" s="87"/>
      <c r="T632" s="88"/>
      <c r="U632" s="87"/>
      <c r="V632" s="87"/>
      <c r="W632" s="87"/>
      <c r="X632" s="87"/>
      <c r="Y632" s="87"/>
      <c r="Z632" s="88"/>
      <c r="AA632" s="88"/>
      <c r="AB632" s="88"/>
      <c r="AC632" s="88"/>
      <c r="AD632" s="87"/>
      <c r="AE632" s="93"/>
      <c r="AF632" s="89"/>
      <c r="AG632" s="87"/>
      <c r="AH632" s="87"/>
      <c r="AI632" s="87"/>
      <c r="AJ632" s="87"/>
      <c r="AK632" s="87"/>
      <c r="AL632" s="87"/>
      <c r="AM632" s="87"/>
      <c r="AN632" s="87"/>
      <c r="AO632" s="87"/>
      <c r="AP632" s="87"/>
      <c r="AQ632" s="87"/>
      <c r="AR632" s="87"/>
      <c r="AS632" s="87"/>
      <c r="AT632" s="87"/>
      <c r="AU632" s="87"/>
      <c r="AV632" s="87"/>
      <c r="AW632" s="87"/>
      <c r="AX632" s="87"/>
      <c r="AY632" s="87"/>
      <c r="AZ632" s="87"/>
      <c r="BA632" s="87"/>
      <c r="BB632" s="87"/>
      <c r="BC632" s="87"/>
      <c r="BD632" s="92"/>
      <c r="BE632" s="89"/>
      <c r="BF632" s="87"/>
      <c r="BG632" s="87"/>
      <c r="BH632" s="87"/>
    </row>
    <row r="633" spans="1:60" hidden="1" x14ac:dyDescent="0.2">
      <c r="A633" s="94"/>
      <c r="B633" s="90"/>
      <c r="C633" s="91"/>
      <c r="D633" s="88"/>
      <c r="E633" s="87"/>
      <c r="F633" s="87"/>
      <c r="G633" s="87"/>
      <c r="H633" s="87"/>
      <c r="I633" s="87"/>
      <c r="J633" s="87"/>
      <c r="K633" s="87"/>
      <c r="L633" s="87"/>
      <c r="M633" s="87"/>
      <c r="N633" s="87"/>
      <c r="O633" s="87"/>
      <c r="P633" s="87"/>
      <c r="Q633" s="92"/>
      <c r="R633" s="89"/>
      <c r="S633" s="87"/>
      <c r="T633" s="88"/>
      <c r="U633" s="87"/>
      <c r="V633" s="87"/>
      <c r="W633" s="87"/>
      <c r="X633" s="87"/>
      <c r="Y633" s="87"/>
      <c r="Z633" s="88"/>
      <c r="AA633" s="88"/>
      <c r="AB633" s="88"/>
      <c r="AC633" s="88"/>
      <c r="AD633" s="87"/>
      <c r="AE633" s="93"/>
      <c r="AF633" s="89"/>
      <c r="AG633" s="87"/>
      <c r="AH633" s="87"/>
      <c r="AI633" s="87"/>
      <c r="AJ633" s="87"/>
      <c r="AK633" s="87"/>
      <c r="AL633" s="87"/>
      <c r="AM633" s="87"/>
      <c r="AN633" s="87"/>
      <c r="AO633" s="87"/>
      <c r="AP633" s="87"/>
      <c r="AQ633" s="87"/>
      <c r="AR633" s="87"/>
      <c r="AS633" s="87"/>
      <c r="AT633" s="87"/>
      <c r="AU633" s="87"/>
      <c r="AV633" s="87"/>
      <c r="AW633" s="87"/>
      <c r="AX633" s="87"/>
      <c r="AY633" s="87"/>
      <c r="AZ633" s="87"/>
      <c r="BA633" s="87"/>
      <c r="BB633" s="87"/>
      <c r="BC633" s="87"/>
      <c r="BD633" s="92"/>
      <c r="BE633" s="89"/>
      <c r="BF633" s="87"/>
      <c r="BG633" s="87"/>
      <c r="BH633" s="87"/>
    </row>
    <row r="634" spans="1:60" hidden="1" x14ac:dyDescent="0.2">
      <c r="A634" s="94"/>
      <c r="B634" s="90"/>
      <c r="C634" s="91"/>
      <c r="D634" s="88"/>
      <c r="E634" s="87"/>
      <c r="F634" s="87"/>
      <c r="G634" s="87"/>
      <c r="H634" s="87"/>
      <c r="I634" s="87"/>
      <c r="J634" s="87"/>
      <c r="K634" s="87"/>
      <c r="L634" s="87"/>
      <c r="M634" s="87"/>
      <c r="N634" s="87"/>
      <c r="O634" s="87"/>
      <c r="P634" s="87"/>
      <c r="Q634" s="92"/>
      <c r="R634" s="89"/>
      <c r="S634" s="87"/>
      <c r="T634" s="88"/>
      <c r="U634" s="87"/>
      <c r="V634" s="87"/>
      <c r="W634" s="87"/>
      <c r="X634" s="87"/>
      <c r="Y634" s="87"/>
      <c r="Z634" s="88"/>
      <c r="AA634" s="88"/>
      <c r="AB634" s="88"/>
      <c r="AC634" s="88"/>
      <c r="AD634" s="87"/>
      <c r="AE634" s="93"/>
      <c r="AF634" s="89"/>
      <c r="AG634" s="87"/>
      <c r="AH634" s="87"/>
      <c r="AI634" s="87"/>
      <c r="AJ634" s="87"/>
      <c r="AK634" s="87"/>
      <c r="AL634" s="87"/>
      <c r="AM634" s="87"/>
      <c r="AN634" s="87"/>
      <c r="AO634" s="87"/>
      <c r="AP634" s="87"/>
      <c r="AQ634" s="87"/>
      <c r="AR634" s="87"/>
      <c r="AS634" s="87"/>
      <c r="AT634" s="87"/>
      <c r="AU634" s="87"/>
      <c r="AV634" s="87"/>
      <c r="AW634" s="87"/>
      <c r="AX634" s="87"/>
      <c r="AY634" s="87"/>
      <c r="AZ634" s="87"/>
      <c r="BA634" s="87"/>
      <c r="BB634" s="87"/>
      <c r="BC634" s="87"/>
      <c r="BD634" s="92"/>
      <c r="BE634" s="89"/>
      <c r="BF634" s="87"/>
      <c r="BG634" s="87"/>
      <c r="BH634" s="87"/>
    </row>
    <row r="635" spans="1:60" hidden="1" x14ac:dyDescent="0.2">
      <c r="A635" s="94"/>
      <c r="B635" s="90"/>
      <c r="C635" s="91"/>
      <c r="D635" s="88"/>
      <c r="E635" s="87"/>
      <c r="F635" s="87"/>
      <c r="G635" s="87"/>
      <c r="H635" s="87"/>
      <c r="I635" s="87"/>
      <c r="J635" s="87"/>
      <c r="K635" s="87"/>
      <c r="L635" s="87"/>
      <c r="M635" s="87"/>
      <c r="N635" s="87"/>
      <c r="O635" s="87"/>
      <c r="P635" s="87"/>
      <c r="Q635" s="92"/>
      <c r="R635" s="89"/>
      <c r="S635" s="87"/>
      <c r="T635" s="88"/>
      <c r="U635" s="87"/>
      <c r="V635" s="87"/>
      <c r="W635" s="87"/>
      <c r="X635" s="87"/>
      <c r="Y635" s="87"/>
      <c r="Z635" s="88"/>
      <c r="AA635" s="88"/>
      <c r="AB635" s="88"/>
      <c r="AC635" s="88"/>
      <c r="AD635" s="87"/>
      <c r="AE635" s="93"/>
      <c r="AF635" s="89"/>
      <c r="AG635" s="87"/>
      <c r="AH635" s="87"/>
      <c r="AI635" s="87"/>
      <c r="AJ635" s="87"/>
      <c r="AK635" s="87"/>
      <c r="AL635" s="87"/>
      <c r="AM635" s="87"/>
      <c r="AN635" s="87"/>
      <c r="AO635" s="87"/>
      <c r="AP635" s="87"/>
      <c r="AQ635" s="87"/>
      <c r="AR635" s="87"/>
      <c r="AS635" s="87"/>
      <c r="AT635" s="87"/>
      <c r="AU635" s="87"/>
      <c r="AV635" s="87"/>
      <c r="AW635" s="87"/>
      <c r="AX635" s="87"/>
      <c r="AY635" s="87"/>
      <c r="AZ635" s="87"/>
      <c r="BA635" s="87"/>
      <c r="BB635" s="87"/>
      <c r="BC635" s="87"/>
      <c r="BD635" s="92"/>
      <c r="BE635" s="89"/>
      <c r="BF635" s="87"/>
      <c r="BG635" s="87"/>
      <c r="BH635" s="87"/>
    </row>
    <row r="636" spans="1:60" hidden="1" x14ac:dyDescent="0.2">
      <c r="A636" s="94"/>
      <c r="B636" s="90"/>
      <c r="C636" s="91"/>
      <c r="D636" s="88"/>
      <c r="E636" s="87"/>
      <c r="F636" s="87"/>
      <c r="G636" s="87"/>
      <c r="H636" s="87"/>
      <c r="I636" s="87"/>
      <c r="J636" s="87"/>
      <c r="K636" s="87"/>
      <c r="L636" s="87"/>
      <c r="M636" s="87"/>
      <c r="N636" s="87"/>
      <c r="O636" s="87"/>
      <c r="P636" s="87"/>
      <c r="Q636" s="92"/>
      <c r="R636" s="89"/>
      <c r="S636" s="87"/>
      <c r="T636" s="88"/>
      <c r="U636" s="87"/>
      <c r="V636" s="87"/>
      <c r="W636" s="87"/>
      <c r="X636" s="87"/>
      <c r="Y636" s="87"/>
      <c r="Z636" s="88"/>
      <c r="AA636" s="88"/>
      <c r="AB636" s="88"/>
      <c r="AC636" s="88"/>
      <c r="AD636" s="87"/>
      <c r="AE636" s="93"/>
      <c r="AF636" s="89"/>
      <c r="AG636" s="87"/>
      <c r="AH636" s="87"/>
      <c r="AI636" s="87"/>
      <c r="AJ636" s="87"/>
      <c r="AK636" s="87"/>
      <c r="AL636" s="87"/>
      <c r="AM636" s="87"/>
      <c r="AN636" s="87"/>
      <c r="AO636" s="87"/>
      <c r="AP636" s="87"/>
      <c r="AQ636" s="87"/>
      <c r="AR636" s="87"/>
      <c r="AS636" s="87"/>
      <c r="AT636" s="87"/>
      <c r="AU636" s="87"/>
      <c r="AV636" s="87"/>
      <c r="AW636" s="87"/>
      <c r="AX636" s="87"/>
      <c r="AY636" s="87"/>
      <c r="AZ636" s="87"/>
      <c r="BA636" s="87"/>
      <c r="BB636" s="87"/>
      <c r="BC636" s="87"/>
      <c r="BD636" s="92"/>
      <c r="BE636" s="89"/>
      <c r="BF636" s="87"/>
      <c r="BG636" s="87"/>
      <c r="BH636" s="87"/>
    </row>
    <row r="637" spans="1:60" hidden="1" x14ac:dyDescent="0.2">
      <c r="A637" s="94"/>
      <c r="B637" s="90"/>
      <c r="C637" s="91"/>
      <c r="D637" s="88"/>
      <c r="E637" s="87"/>
      <c r="F637" s="87"/>
      <c r="G637" s="87"/>
      <c r="H637" s="87"/>
      <c r="I637" s="87"/>
      <c r="J637" s="87"/>
      <c r="K637" s="87"/>
      <c r="L637" s="87"/>
      <c r="M637" s="87"/>
      <c r="N637" s="87"/>
      <c r="O637" s="87"/>
      <c r="P637" s="87"/>
      <c r="Q637" s="92"/>
      <c r="R637" s="89"/>
      <c r="S637" s="87"/>
      <c r="T637" s="88"/>
      <c r="U637" s="87"/>
      <c r="V637" s="87"/>
      <c r="W637" s="87"/>
      <c r="X637" s="87"/>
      <c r="Y637" s="87"/>
      <c r="Z637" s="88"/>
      <c r="AA637" s="88"/>
      <c r="AB637" s="88"/>
      <c r="AC637" s="88"/>
      <c r="AD637" s="87"/>
      <c r="AE637" s="93"/>
      <c r="AF637" s="89"/>
      <c r="AG637" s="87"/>
      <c r="AH637" s="87"/>
      <c r="AI637" s="87"/>
      <c r="AJ637" s="87"/>
      <c r="AK637" s="87"/>
      <c r="AL637" s="87"/>
      <c r="AM637" s="87"/>
      <c r="AN637" s="87"/>
      <c r="AO637" s="87"/>
      <c r="AP637" s="87"/>
      <c r="AQ637" s="87"/>
      <c r="AR637" s="87"/>
      <c r="AS637" s="87"/>
      <c r="AT637" s="87"/>
      <c r="AU637" s="87"/>
      <c r="AV637" s="87"/>
      <c r="AW637" s="87"/>
      <c r="AX637" s="87"/>
      <c r="AY637" s="87"/>
      <c r="AZ637" s="87"/>
      <c r="BA637" s="87"/>
      <c r="BB637" s="87"/>
      <c r="BC637" s="87"/>
      <c r="BD637" s="92"/>
      <c r="BE637" s="89"/>
      <c r="BF637" s="87"/>
      <c r="BG637" s="87"/>
      <c r="BH637" s="87"/>
    </row>
    <row r="638" spans="1:60" hidden="1" x14ac:dyDescent="0.2">
      <c r="A638" s="94"/>
      <c r="B638" s="90"/>
      <c r="C638" s="91"/>
      <c r="D638" s="88"/>
      <c r="E638" s="87"/>
      <c r="F638" s="87"/>
      <c r="G638" s="87"/>
      <c r="H638" s="87"/>
      <c r="I638" s="87"/>
      <c r="J638" s="87"/>
      <c r="K638" s="87"/>
      <c r="L638" s="87"/>
      <c r="M638" s="87"/>
      <c r="N638" s="87"/>
      <c r="O638" s="87"/>
      <c r="P638" s="87"/>
      <c r="Q638" s="92"/>
      <c r="R638" s="89"/>
      <c r="S638" s="87"/>
      <c r="T638" s="88"/>
      <c r="U638" s="87"/>
      <c r="V638" s="87"/>
      <c r="W638" s="87"/>
      <c r="X638" s="87"/>
      <c r="Y638" s="87"/>
      <c r="Z638" s="88"/>
      <c r="AA638" s="88"/>
      <c r="AB638" s="88"/>
      <c r="AC638" s="88"/>
      <c r="AD638" s="87"/>
      <c r="AE638" s="93"/>
      <c r="AF638" s="89"/>
      <c r="AG638" s="87"/>
      <c r="AH638" s="87"/>
      <c r="AI638" s="87"/>
      <c r="AJ638" s="87"/>
      <c r="AK638" s="87"/>
      <c r="AL638" s="87"/>
      <c r="AM638" s="87"/>
      <c r="AN638" s="87"/>
      <c r="AO638" s="87"/>
      <c r="AP638" s="87"/>
      <c r="AQ638" s="87"/>
      <c r="AR638" s="87"/>
      <c r="AS638" s="87"/>
      <c r="AT638" s="87"/>
      <c r="AU638" s="87"/>
      <c r="AV638" s="87"/>
      <c r="AW638" s="87"/>
      <c r="AX638" s="87"/>
      <c r="AY638" s="87"/>
      <c r="AZ638" s="87"/>
      <c r="BA638" s="87"/>
      <c r="BB638" s="87"/>
      <c r="BC638" s="87"/>
      <c r="BD638" s="92"/>
      <c r="BE638" s="89"/>
      <c r="BF638" s="87"/>
      <c r="BG638" s="87"/>
      <c r="BH638" s="87"/>
    </row>
    <row r="639" spans="1:60" hidden="1" x14ac:dyDescent="0.2">
      <c r="A639" s="94"/>
      <c r="B639" s="90"/>
      <c r="C639" s="91"/>
      <c r="D639" s="88"/>
      <c r="E639" s="87"/>
      <c r="F639" s="87"/>
      <c r="G639" s="87"/>
      <c r="H639" s="87"/>
      <c r="I639" s="87"/>
      <c r="J639" s="87"/>
      <c r="K639" s="87"/>
      <c r="L639" s="87"/>
      <c r="M639" s="87"/>
      <c r="N639" s="87"/>
      <c r="O639" s="87"/>
      <c r="P639" s="87"/>
      <c r="Q639" s="92"/>
      <c r="R639" s="89"/>
      <c r="S639" s="87"/>
      <c r="T639" s="88"/>
      <c r="U639" s="87"/>
      <c r="V639" s="87"/>
      <c r="W639" s="87"/>
      <c r="X639" s="87"/>
      <c r="Y639" s="87"/>
      <c r="Z639" s="88"/>
      <c r="AA639" s="88"/>
      <c r="AB639" s="88"/>
      <c r="AC639" s="88"/>
      <c r="AD639" s="87"/>
      <c r="AE639" s="93"/>
      <c r="AF639" s="89"/>
      <c r="AG639" s="87"/>
      <c r="AH639" s="87"/>
      <c r="AI639" s="87"/>
      <c r="AJ639" s="87"/>
      <c r="AK639" s="87"/>
      <c r="AL639" s="87"/>
      <c r="AM639" s="87"/>
      <c r="AN639" s="87"/>
      <c r="AO639" s="87"/>
      <c r="AP639" s="87"/>
      <c r="AQ639" s="87"/>
      <c r="AR639" s="87"/>
      <c r="AS639" s="87"/>
      <c r="AT639" s="87"/>
      <c r="AU639" s="87"/>
      <c r="AV639" s="87"/>
      <c r="AW639" s="87"/>
      <c r="AX639" s="87"/>
      <c r="AY639" s="87"/>
      <c r="AZ639" s="87"/>
      <c r="BA639" s="87"/>
      <c r="BB639" s="87"/>
      <c r="BC639" s="87"/>
      <c r="BD639" s="92"/>
      <c r="BE639" s="89"/>
      <c r="BF639" s="87"/>
      <c r="BG639" s="87"/>
      <c r="BH639" s="87"/>
    </row>
    <row r="640" spans="1:60" hidden="1" x14ac:dyDescent="0.2">
      <c r="A640" s="94"/>
      <c r="B640" s="90"/>
      <c r="C640" s="91"/>
      <c r="D640" s="88"/>
      <c r="E640" s="87"/>
      <c r="F640" s="87"/>
      <c r="G640" s="87"/>
      <c r="H640" s="87"/>
      <c r="I640" s="87"/>
      <c r="J640" s="87"/>
      <c r="K640" s="87"/>
      <c r="L640" s="87"/>
      <c r="M640" s="87"/>
      <c r="N640" s="87"/>
      <c r="O640" s="87"/>
      <c r="P640" s="87"/>
      <c r="Q640" s="92"/>
      <c r="R640" s="89"/>
      <c r="S640" s="87"/>
      <c r="T640" s="88"/>
      <c r="U640" s="87"/>
      <c r="V640" s="87"/>
      <c r="W640" s="87"/>
      <c r="X640" s="87"/>
      <c r="Y640" s="87"/>
      <c r="Z640" s="88"/>
      <c r="AA640" s="88"/>
      <c r="AB640" s="88"/>
      <c r="AC640" s="88"/>
      <c r="AD640" s="87"/>
      <c r="AE640" s="93"/>
      <c r="AF640" s="89"/>
      <c r="AG640" s="87"/>
      <c r="AH640" s="87"/>
      <c r="AI640" s="87"/>
      <c r="AJ640" s="87"/>
      <c r="AK640" s="87"/>
      <c r="AL640" s="87"/>
      <c r="AM640" s="87"/>
      <c r="AN640" s="87"/>
      <c r="AO640" s="87"/>
      <c r="AP640" s="87"/>
      <c r="AQ640" s="87"/>
      <c r="AR640" s="87"/>
      <c r="AS640" s="87"/>
      <c r="AT640" s="87"/>
      <c r="AU640" s="87"/>
      <c r="AV640" s="87"/>
      <c r="AW640" s="87"/>
      <c r="AX640" s="87"/>
      <c r="AY640" s="87"/>
      <c r="AZ640" s="87"/>
      <c r="BA640" s="87"/>
      <c r="BB640" s="87"/>
      <c r="BC640" s="87"/>
      <c r="BD640" s="92"/>
      <c r="BE640" s="89"/>
      <c r="BF640" s="87"/>
      <c r="BG640" s="87"/>
      <c r="BH640" s="87"/>
    </row>
    <row r="641" spans="1:60" hidden="1" x14ac:dyDescent="0.2">
      <c r="A641" s="94"/>
      <c r="B641" s="90"/>
      <c r="C641" s="91"/>
      <c r="D641" s="88"/>
      <c r="E641" s="87"/>
      <c r="F641" s="87"/>
      <c r="G641" s="87"/>
      <c r="H641" s="87"/>
      <c r="I641" s="87"/>
      <c r="J641" s="87"/>
      <c r="K641" s="87"/>
      <c r="L641" s="87"/>
      <c r="M641" s="87"/>
      <c r="N641" s="87"/>
      <c r="O641" s="87"/>
      <c r="P641" s="87"/>
      <c r="Q641" s="92"/>
      <c r="R641" s="89"/>
      <c r="S641" s="87"/>
      <c r="T641" s="88"/>
      <c r="U641" s="87"/>
      <c r="V641" s="87"/>
      <c r="W641" s="87"/>
      <c r="X641" s="87"/>
      <c r="Y641" s="87"/>
      <c r="Z641" s="88"/>
      <c r="AA641" s="88"/>
      <c r="AB641" s="88"/>
      <c r="AC641" s="88"/>
      <c r="AD641" s="87"/>
      <c r="AE641" s="93"/>
      <c r="AF641" s="89"/>
      <c r="AG641" s="87"/>
      <c r="AH641" s="87"/>
      <c r="AI641" s="87"/>
      <c r="AJ641" s="87"/>
      <c r="AK641" s="87"/>
      <c r="AL641" s="87"/>
      <c r="AM641" s="87"/>
      <c r="AN641" s="87"/>
      <c r="AO641" s="87"/>
      <c r="AP641" s="87"/>
      <c r="AQ641" s="87"/>
      <c r="AR641" s="87"/>
      <c r="AS641" s="87"/>
      <c r="AT641" s="87"/>
      <c r="AU641" s="87"/>
      <c r="AV641" s="87"/>
      <c r="AW641" s="87"/>
      <c r="AX641" s="87"/>
      <c r="AY641" s="87"/>
      <c r="AZ641" s="87"/>
      <c r="BA641" s="87"/>
      <c r="BB641" s="87"/>
      <c r="BC641" s="87"/>
      <c r="BD641" s="92"/>
      <c r="BE641" s="89"/>
      <c r="BF641" s="87"/>
      <c r="BG641" s="87"/>
      <c r="BH641" s="87"/>
    </row>
    <row r="642" spans="1:60" hidden="1" x14ac:dyDescent="0.2">
      <c r="A642" s="94"/>
      <c r="B642" s="90"/>
      <c r="C642" s="91"/>
      <c r="D642" s="88"/>
      <c r="E642" s="87"/>
      <c r="F642" s="87"/>
      <c r="G642" s="87"/>
      <c r="H642" s="87"/>
      <c r="I642" s="87"/>
      <c r="J642" s="87"/>
      <c r="K642" s="87"/>
      <c r="L642" s="87"/>
      <c r="M642" s="87"/>
      <c r="N642" s="87"/>
      <c r="O642" s="87"/>
      <c r="P642" s="87"/>
      <c r="Q642" s="92"/>
      <c r="R642" s="89"/>
      <c r="S642" s="87"/>
      <c r="T642" s="88"/>
      <c r="U642" s="87"/>
      <c r="V642" s="87"/>
      <c r="W642" s="87"/>
      <c r="X642" s="87"/>
      <c r="Y642" s="87"/>
      <c r="Z642" s="88"/>
      <c r="AA642" s="88"/>
      <c r="AB642" s="88"/>
      <c r="AC642" s="88"/>
      <c r="AD642" s="87"/>
      <c r="AE642" s="93"/>
      <c r="AF642" s="89"/>
      <c r="AG642" s="87"/>
      <c r="AH642" s="87"/>
      <c r="AI642" s="87"/>
      <c r="AJ642" s="87"/>
      <c r="AK642" s="87"/>
      <c r="AL642" s="87"/>
      <c r="AM642" s="87"/>
      <c r="AN642" s="87"/>
      <c r="AO642" s="87"/>
      <c r="AP642" s="87"/>
      <c r="AQ642" s="87"/>
      <c r="AR642" s="87"/>
      <c r="AS642" s="87"/>
      <c r="AT642" s="87"/>
      <c r="AU642" s="87"/>
      <c r="AV642" s="87"/>
      <c r="AW642" s="87"/>
      <c r="AX642" s="87"/>
      <c r="AY642" s="87"/>
      <c r="AZ642" s="87"/>
      <c r="BA642" s="87"/>
      <c r="BB642" s="87"/>
      <c r="BC642" s="87"/>
      <c r="BD642" s="92"/>
      <c r="BE642" s="89"/>
      <c r="BF642" s="87"/>
      <c r="BG642" s="87"/>
      <c r="BH642" s="87"/>
    </row>
    <row r="643" spans="1:60" hidden="1" x14ac:dyDescent="0.2">
      <c r="A643" s="94"/>
      <c r="B643" s="90"/>
      <c r="C643" s="91"/>
      <c r="D643" s="88"/>
      <c r="E643" s="87"/>
      <c r="F643" s="87"/>
      <c r="G643" s="87"/>
      <c r="H643" s="87"/>
      <c r="I643" s="87"/>
      <c r="J643" s="87"/>
      <c r="K643" s="87"/>
      <c r="L643" s="87"/>
      <c r="M643" s="87"/>
      <c r="N643" s="87"/>
      <c r="O643" s="87"/>
      <c r="P643" s="87"/>
      <c r="Q643" s="92"/>
      <c r="R643" s="89"/>
      <c r="S643" s="87"/>
      <c r="T643" s="88"/>
      <c r="U643" s="87"/>
      <c r="V643" s="87"/>
      <c r="W643" s="87"/>
      <c r="X643" s="87"/>
      <c r="Y643" s="87"/>
      <c r="Z643" s="88"/>
      <c r="AA643" s="88"/>
      <c r="AB643" s="88"/>
      <c r="AC643" s="88"/>
      <c r="AD643" s="87"/>
      <c r="AE643" s="93"/>
      <c r="AF643" s="89"/>
      <c r="AG643" s="87"/>
      <c r="AH643" s="87"/>
      <c r="AI643" s="87"/>
      <c r="AJ643" s="87"/>
      <c r="AK643" s="87"/>
      <c r="AL643" s="87"/>
      <c r="AM643" s="87"/>
      <c r="AN643" s="87"/>
      <c r="AO643" s="87"/>
      <c r="AP643" s="87"/>
      <c r="AQ643" s="87"/>
      <c r="AR643" s="87"/>
      <c r="AS643" s="87"/>
      <c r="AT643" s="87"/>
      <c r="AU643" s="87"/>
      <c r="AV643" s="87"/>
      <c r="AW643" s="87"/>
      <c r="AX643" s="87"/>
      <c r="AY643" s="87"/>
      <c r="AZ643" s="87"/>
      <c r="BA643" s="87"/>
      <c r="BB643" s="87"/>
      <c r="BC643" s="87"/>
      <c r="BD643" s="92"/>
      <c r="BE643" s="89"/>
      <c r="BF643" s="87"/>
      <c r="BG643" s="87"/>
      <c r="BH643" s="87"/>
    </row>
    <row r="644" spans="1:60" hidden="1" x14ac:dyDescent="0.2">
      <c r="A644" s="94"/>
      <c r="B644" s="90"/>
      <c r="C644" s="91"/>
      <c r="D644" s="88"/>
      <c r="E644" s="87"/>
      <c r="F644" s="87"/>
      <c r="G644" s="87"/>
      <c r="H644" s="87"/>
      <c r="I644" s="87"/>
      <c r="J644" s="87"/>
      <c r="K644" s="87"/>
      <c r="L644" s="87"/>
      <c r="M644" s="87"/>
      <c r="N644" s="87"/>
      <c r="O644" s="87"/>
      <c r="P644" s="87"/>
      <c r="Q644" s="92"/>
      <c r="R644" s="89"/>
      <c r="S644" s="87"/>
      <c r="T644" s="88"/>
      <c r="U644" s="87"/>
      <c r="V644" s="87"/>
      <c r="W644" s="87"/>
      <c r="X644" s="87"/>
      <c r="Y644" s="87"/>
      <c r="Z644" s="88"/>
      <c r="AA644" s="88"/>
      <c r="AB644" s="88"/>
      <c r="AC644" s="88"/>
      <c r="AD644" s="87"/>
      <c r="AE644" s="93"/>
      <c r="AF644" s="89"/>
      <c r="AG644" s="87"/>
      <c r="AH644" s="87"/>
      <c r="AI644" s="87"/>
      <c r="AJ644" s="87"/>
      <c r="AK644" s="87"/>
      <c r="AL644" s="87"/>
      <c r="AM644" s="87"/>
      <c r="AN644" s="87"/>
      <c r="AO644" s="87"/>
      <c r="AP644" s="87"/>
      <c r="AQ644" s="87"/>
      <c r="AR644" s="87"/>
      <c r="AS644" s="87"/>
      <c r="AT644" s="87"/>
      <c r="AU644" s="87"/>
      <c r="AV644" s="87"/>
      <c r="AW644" s="87"/>
      <c r="AX644" s="87"/>
      <c r="AY644" s="87"/>
      <c r="AZ644" s="87"/>
      <c r="BA644" s="87"/>
      <c r="BB644" s="87"/>
      <c r="BC644" s="87"/>
      <c r="BD644" s="92"/>
      <c r="BE644" s="89"/>
      <c r="BF644" s="87"/>
      <c r="BG644" s="87"/>
      <c r="BH644" s="87"/>
    </row>
    <row r="645" spans="1:60" hidden="1" x14ac:dyDescent="0.2">
      <c r="A645" s="94"/>
      <c r="B645" s="90"/>
      <c r="C645" s="91"/>
      <c r="D645" s="88"/>
      <c r="E645" s="87"/>
      <c r="F645" s="87"/>
      <c r="G645" s="87"/>
      <c r="H645" s="87"/>
      <c r="I645" s="87"/>
      <c r="J645" s="87"/>
      <c r="K645" s="87"/>
      <c r="L645" s="87"/>
      <c r="M645" s="87"/>
      <c r="N645" s="87"/>
      <c r="O645" s="87"/>
      <c r="P645" s="87"/>
      <c r="Q645" s="92"/>
      <c r="R645" s="89"/>
      <c r="S645" s="87"/>
      <c r="T645" s="88"/>
      <c r="U645" s="87"/>
      <c r="V645" s="87"/>
      <c r="W645" s="87"/>
      <c r="X645" s="87"/>
      <c r="Y645" s="87"/>
      <c r="Z645" s="88"/>
      <c r="AA645" s="88"/>
      <c r="AB645" s="88"/>
      <c r="AC645" s="88"/>
      <c r="AD645" s="87"/>
      <c r="AE645" s="93"/>
      <c r="AF645" s="89"/>
      <c r="AG645" s="87"/>
      <c r="AH645" s="87"/>
      <c r="AI645" s="87"/>
      <c r="AJ645" s="87"/>
      <c r="AK645" s="87"/>
      <c r="AL645" s="87"/>
      <c r="AM645" s="87"/>
      <c r="AN645" s="87"/>
      <c r="AO645" s="87"/>
      <c r="AP645" s="87"/>
      <c r="AQ645" s="87"/>
      <c r="AR645" s="87"/>
      <c r="AS645" s="87"/>
      <c r="AT645" s="87"/>
      <c r="AU645" s="87"/>
      <c r="AV645" s="87"/>
      <c r="AW645" s="87"/>
      <c r="AX645" s="87"/>
      <c r="AY645" s="87"/>
      <c r="AZ645" s="87"/>
      <c r="BA645" s="87"/>
      <c r="BB645" s="87"/>
      <c r="BC645" s="87"/>
      <c r="BD645" s="92"/>
      <c r="BE645" s="89"/>
      <c r="BF645" s="87"/>
      <c r="BG645" s="87"/>
      <c r="BH645" s="87"/>
    </row>
    <row r="646" spans="1:60" hidden="1" x14ac:dyDescent="0.2">
      <c r="A646" s="94"/>
      <c r="B646" s="90"/>
      <c r="C646" s="91"/>
      <c r="D646" s="88"/>
      <c r="E646" s="87"/>
      <c r="F646" s="87"/>
      <c r="G646" s="87"/>
      <c r="H646" s="87"/>
      <c r="I646" s="87"/>
      <c r="J646" s="87"/>
      <c r="K646" s="87"/>
      <c r="L646" s="87"/>
      <c r="M646" s="87"/>
      <c r="N646" s="87"/>
      <c r="O646" s="87"/>
      <c r="P646" s="87"/>
      <c r="Q646" s="92"/>
      <c r="R646" s="89"/>
      <c r="S646" s="87"/>
      <c r="T646" s="88"/>
      <c r="U646" s="87"/>
      <c r="V646" s="87"/>
      <c r="W646" s="87"/>
      <c r="X646" s="87"/>
      <c r="Y646" s="87"/>
      <c r="Z646" s="88"/>
      <c r="AA646" s="88"/>
      <c r="AB646" s="88"/>
      <c r="AC646" s="88"/>
      <c r="AD646" s="87"/>
      <c r="AE646" s="93"/>
      <c r="AF646" s="89"/>
      <c r="AG646" s="87"/>
      <c r="AH646" s="87"/>
      <c r="AI646" s="87"/>
      <c r="AJ646" s="87"/>
      <c r="AK646" s="87"/>
      <c r="AL646" s="87"/>
      <c r="AM646" s="87"/>
      <c r="AN646" s="87"/>
      <c r="AO646" s="87"/>
      <c r="AP646" s="87"/>
      <c r="AQ646" s="87"/>
      <c r="AR646" s="87"/>
      <c r="AS646" s="87"/>
      <c r="AT646" s="87"/>
      <c r="AU646" s="87"/>
      <c r="AV646" s="87"/>
      <c r="AW646" s="87"/>
      <c r="AX646" s="87"/>
      <c r="AY646" s="87"/>
      <c r="AZ646" s="87"/>
      <c r="BA646" s="87"/>
      <c r="BB646" s="87"/>
      <c r="BC646" s="87"/>
      <c r="BD646" s="92"/>
      <c r="BE646" s="89"/>
      <c r="BF646" s="87"/>
      <c r="BG646" s="87"/>
      <c r="BH646" s="87"/>
    </row>
    <row r="647" spans="1:60" hidden="1" x14ac:dyDescent="0.2">
      <c r="A647" s="94"/>
      <c r="B647" s="90"/>
      <c r="C647" s="91"/>
      <c r="D647" s="88"/>
      <c r="E647" s="87"/>
      <c r="F647" s="87"/>
      <c r="G647" s="87"/>
      <c r="H647" s="87"/>
      <c r="I647" s="87"/>
      <c r="J647" s="87"/>
      <c r="K647" s="87"/>
      <c r="L647" s="87"/>
      <c r="M647" s="87"/>
      <c r="N647" s="87"/>
      <c r="O647" s="87"/>
      <c r="P647" s="87"/>
      <c r="Q647" s="92"/>
      <c r="R647" s="89"/>
      <c r="S647" s="87"/>
      <c r="T647" s="88"/>
      <c r="U647" s="87"/>
      <c r="V647" s="87"/>
      <c r="W647" s="87"/>
      <c r="X647" s="87"/>
      <c r="Y647" s="87"/>
      <c r="Z647" s="88"/>
      <c r="AA647" s="88"/>
      <c r="AB647" s="88"/>
      <c r="AC647" s="88"/>
      <c r="AD647" s="87"/>
      <c r="AE647" s="93"/>
      <c r="AF647" s="89"/>
      <c r="AG647" s="87"/>
      <c r="AH647" s="87"/>
      <c r="AI647" s="87"/>
      <c r="AJ647" s="87"/>
      <c r="AK647" s="87"/>
      <c r="AL647" s="87"/>
      <c r="AM647" s="87"/>
      <c r="AN647" s="87"/>
      <c r="AO647" s="87"/>
      <c r="AP647" s="87"/>
      <c r="AQ647" s="87"/>
      <c r="AR647" s="87"/>
      <c r="AS647" s="87"/>
      <c r="AT647" s="87"/>
      <c r="AU647" s="87"/>
      <c r="AV647" s="87"/>
      <c r="AW647" s="87"/>
      <c r="AX647" s="87"/>
      <c r="AY647" s="87"/>
      <c r="AZ647" s="87"/>
      <c r="BA647" s="87"/>
      <c r="BB647" s="87"/>
      <c r="BC647" s="87"/>
      <c r="BD647" s="92"/>
      <c r="BE647" s="89"/>
      <c r="BF647" s="87"/>
      <c r="BG647" s="87"/>
      <c r="BH647" s="87"/>
    </row>
    <row r="648" spans="1:60" hidden="1" x14ac:dyDescent="0.2">
      <c r="A648" s="94"/>
      <c r="B648" s="90"/>
      <c r="C648" s="91"/>
      <c r="D648" s="88"/>
      <c r="E648" s="87"/>
      <c r="F648" s="87"/>
      <c r="G648" s="87"/>
      <c r="H648" s="87"/>
      <c r="I648" s="87"/>
      <c r="J648" s="87"/>
      <c r="K648" s="87"/>
      <c r="L648" s="87"/>
      <c r="M648" s="87"/>
      <c r="N648" s="87"/>
      <c r="O648" s="87"/>
      <c r="P648" s="87"/>
      <c r="Q648" s="92"/>
      <c r="R648" s="89"/>
      <c r="S648" s="87"/>
      <c r="T648" s="88"/>
      <c r="U648" s="87"/>
      <c r="V648" s="87"/>
      <c r="W648" s="87"/>
      <c r="X648" s="87"/>
      <c r="Y648" s="87"/>
      <c r="Z648" s="88"/>
      <c r="AA648" s="88"/>
      <c r="AB648" s="88"/>
      <c r="AC648" s="88"/>
      <c r="AD648" s="87"/>
      <c r="AE648" s="93"/>
      <c r="AF648" s="89"/>
      <c r="AG648" s="87"/>
      <c r="AH648" s="87"/>
      <c r="AI648" s="87"/>
      <c r="AJ648" s="87"/>
      <c r="AK648" s="87"/>
      <c r="AL648" s="87"/>
      <c r="AM648" s="87"/>
      <c r="AN648" s="87"/>
      <c r="AO648" s="87"/>
      <c r="AP648" s="87"/>
      <c r="AQ648" s="87"/>
      <c r="AR648" s="87"/>
      <c r="AS648" s="87"/>
      <c r="AT648" s="87"/>
      <c r="AU648" s="87"/>
      <c r="AV648" s="87"/>
      <c r="AW648" s="87"/>
      <c r="AX648" s="87"/>
      <c r="AY648" s="87"/>
      <c r="AZ648" s="87"/>
      <c r="BA648" s="87"/>
      <c r="BB648" s="87"/>
      <c r="BC648" s="87"/>
      <c r="BD648" s="92"/>
      <c r="BE648" s="89"/>
      <c r="BF648" s="87"/>
      <c r="BG648" s="87"/>
      <c r="BH648" s="87"/>
    </row>
    <row r="649" spans="1:60" hidden="1" x14ac:dyDescent="0.2">
      <c r="A649" s="94"/>
      <c r="B649" s="90"/>
      <c r="C649" s="91"/>
      <c r="D649" s="88"/>
      <c r="E649" s="87"/>
      <c r="F649" s="87"/>
      <c r="G649" s="87"/>
      <c r="H649" s="87"/>
      <c r="I649" s="87"/>
      <c r="J649" s="87"/>
      <c r="K649" s="87"/>
      <c r="L649" s="87"/>
      <c r="M649" s="87"/>
      <c r="N649" s="87"/>
      <c r="O649" s="87"/>
      <c r="P649" s="87"/>
      <c r="Q649" s="92"/>
      <c r="R649" s="89"/>
      <c r="S649" s="87"/>
      <c r="T649" s="88"/>
      <c r="U649" s="87"/>
      <c r="V649" s="87"/>
      <c r="W649" s="87"/>
      <c r="X649" s="87"/>
      <c r="Y649" s="87"/>
      <c r="Z649" s="88"/>
      <c r="AA649" s="88"/>
      <c r="AB649" s="88"/>
      <c r="AC649" s="88"/>
      <c r="AD649" s="87"/>
      <c r="AE649" s="93"/>
      <c r="AF649" s="89"/>
      <c r="AG649" s="87"/>
      <c r="AH649" s="87"/>
      <c r="AI649" s="87"/>
      <c r="AJ649" s="87"/>
      <c r="AK649" s="87"/>
      <c r="AL649" s="87"/>
      <c r="AM649" s="87"/>
      <c r="AN649" s="87"/>
      <c r="AO649" s="87"/>
      <c r="AP649" s="87"/>
      <c r="AQ649" s="87"/>
      <c r="AR649" s="87"/>
      <c r="AS649" s="87"/>
      <c r="AT649" s="87"/>
      <c r="AU649" s="87"/>
      <c r="AV649" s="87"/>
      <c r="AW649" s="87"/>
      <c r="AX649" s="87"/>
      <c r="AY649" s="87"/>
      <c r="AZ649" s="87"/>
      <c r="BA649" s="87"/>
      <c r="BB649" s="87"/>
      <c r="BC649" s="87"/>
      <c r="BD649" s="92"/>
      <c r="BE649" s="89"/>
      <c r="BF649" s="87"/>
      <c r="BG649" s="87"/>
      <c r="BH649" s="87"/>
    </row>
    <row r="650" spans="1:60" hidden="1" x14ac:dyDescent="0.2">
      <c r="A650" s="94"/>
      <c r="B650" s="90"/>
      <c r="C650" s="91"/>
      <c r="D650" s="88"/>
      <c r="E650" s="87"/>
      <c r="F650" s="87"/>
      <c r="G650" s="87"/>
      <c r="H650" s="87"/>
      <c r="I650" s="87"/>
      <c r="J650" s="87"/>
      <c r="K650" s="87"/>
      <c r="L650" s="87"/>
      <c r="M650" s="87"/>
      <c r="N650" s="87"/>
      <c r="O650" s="87"/>
      <c r="P650" s="87"/>
      <c r="Q650" s="92"/>
      <c r="R650" s="89"/>
      <c r="S650" s="87"/>
      <c r="T650" s="88"/>
      <c r="U650" s="87"/>
      <c r="V650" s="87"/>
      <c r="W650" s="87"/>
      <c r="X650" s="87"/>
      <c r="Y650" s="87"/>
      <c r="Z650" s="88"/>
      <c r="AA650" s="88"/>
      <c r="AB650" s="88"/>
      <c r="AC650" s="88"/>
      <c r="AD650" s="87"/>
      <c r="AE650" s="93"/>
      <c r="AF650" s="89"/>
      <c r="AG650" s="87"/>
      <c r="AH650" s="87"/>
      <c r="AI650" s="87"/>
      <c r="AJ650" s="87"/>
      <c r="AK650" s="87"/>
      <c r="AL650" s="87"/>
      <c r="AM650" s="87"/>
      <c r="AN650" s="87"/>
      <c r="AO650" s="87"/>
      <c r="AP650" s="87"/>
      <c r="AQ650" s="87"/>
      <c r="AR650" s="87"/>
      <c r="AS650" s="87"/>
      <c r="AT650" s="87"/>
      <c r="AU650" s="87"/>
      <c r="AV650" s="87"/>
      <c r="AW650" s="87"/>
      <c r="AX650" s="87"/>
      <c r="AY650" s="87"/>
      <c r="AZ650" s="87"/>
      <c r="BA650" s="87"/>
      <c r="BB650" s="87"/>
      <c r="BC650" s="87"/>
      <c r="BD650" s="92"/>
      <c r="BE650" s="89"/>
      <c r="BF650" s="87"/>
      <c r="BG650" s="87"/>
      <c r="BH650" s="87"/>
    </row>
    <row r="651" spans="1:60" hidden="1" x14ac:dyDescent="0.2">
      <c r="A651" s="94"/>
      <c r="B651" s="90"/>
      <c r="C651" s="91"/>
      <c r="D651" s="88"/>
      <c r="E651" s="87"/>
      <c r="F651" s="87"/>
      <c r="G651" s="87"/>
      <c r="H651" s="87"/>
      <c r="I651" s="87"/>
      <c r="J651" s="87"/>
      <c r="K651" s="87"/>
      <c r="L651" s="87"/>
      <c r="M651" s="87"/>
      <c r="N651" s="87"/>
      <c r="O651" s="87"/>
      <c r="P651" s="87"/>
      <c r="Q651" s="92"/>
      <c r="R651" s="89"/>
      <c r="S651" s="87"/>
      <c r="T651" s="88"/>
      <c r="U651" s="87"/>
      <c r="V651" s="87"/>
      <c r="W651" s="87"/>
      <c r="X651" s="87"/>
      <c r="Y651" s="87"/>
      <c r="Z651" s="88"/>
      <c r="AA651" s="88"/>
      <c r="AB651" s="88"/>
      <c r="AC651" s="88"/>
      <c r="AD651" s="87"/>
      <c r="AE651" s="93"/>
      <c r="AF651" s="89"/>
      <c r="AG651" s="87"/>
      <c r="AH651" s="87"/>
      <c r="AI651" s="87"/>
      <c r="AJ651" s="87"/>
      <c r="AK651" s="87"/>
      <c r="AL651" s="87"/>
      <c r="AM651" s="87"/>
      <c r="AN651" s="87"/>
      <c r="AO651" s="87"/>
      <c r="AP651" s="87"/>
      <c r="AQ651" s="87"/>
      <c r="AR651" s="87"/>
      <c r="AS651" s="87"/>
      <c r="AT651" s="87"/>
      <c r="AU651" s="87"/>
      <c r="AV651" s="87"/>
      <c r="AW651" s="87"/>
      <c r="AX651" s="87"/>
      <c r="AY651" s="87"/>
      <c r="AZ651" s="87"/>
      <c r="BA651" s="87"/>
      <c r="BB651" s="87"/>
      <c r="BC651" s="87"/>
      <c r="BD651" s="92"/>
      <c r="BE651" s="89"/>
      <c r="BF651" s="87"/>
      <c r="BG651" s="87"/>
      <c r="BH651" s="87"/>
    </row>
    <row r="652" spans="1:60" hidden="1" x14ac:dyDescent="0.2">
      <c r="A652" s="94"/>
      <c r="B652" s="90"/>
      <c r="C652" s="91"/>
      <c r="D652" s="88"/>
      <c r="E652" s="87"/>
      <c r="F652" s="87"/>
      <c r="G652" s="87"/>
      <c r="H652" s="87"/>
      <c r="I652" s="87"/>
      <c r="J652" s="87"/>
      <c r="K652" s="87"/>
      <c r="L652" s="87"/>
      <c r="M652" s="87"/>
      <c r="N652" s="87"/>
      <c r="O652" s="87"/>
      <c r="P652" s="87"/>
      <c r="Q652" s="92"/>
      <c r="R652" s="89"/>
      <c r="S652" s="87"/>
      <c r="T652" s="88"/>
      <c r="U652" s="87"/>
      <c r="V652" s="87"/>
      <c r="W652" s="87"/>
      <c r="X652" s="87"/>
      <c r="Y652" s="87"/>
      <c r="Z652" s="88"/>
      <c r="AA652" s="88"/>
      <c r="AB652" s="88"/>
      <c r="AC652" s="88"/>
      <c r="AD652" s="87"/>
      <c r="AE652" s="93"/>
      <c r="AF652" s="89"/>
      <c r="AG652" s="87"/>
      <c r="AH652" s="87"/>
      <c r="AI652" s="87"/>
      <c r="AJ652" s="87"/>
      <c r="AK652" s="87"/>
      <c r="AL652" s="87"/>
      <c r="AM652" s="87"/>
      <c r="AN652" s="87"/>
      <c r="AO652" s="87"/>
      <c r="AP652" s="87"/>
      <c r="AQ652" s="87"/>
      <c r="AR652" s="87"/>
      <c r="AS652" s="87"/>
      <c r="AT652" s="87"/>
      <c r="AU652" s="87"/>
      <c r="AV652" s="87"/>
      <c r="AW652" s="87"/>
      <c r="AX652" s="87"/>
      <c r="AY652" s="87"/>
      <c r="AZ652" s="87"/>
      <c r="BA652" s="87"/>
      <c r="BB652" s="87"/>
      <c r="BC652" s="87"/>
      <c r="BD652" s="92"/>
      <c r="BE652" s="89"/>
      <c r="BF652" s="87"/>
      <c r="BG652" s="87"/>
      <c r="BH652" s="87"/>
    </row>
    <row r="653" spans="1:60" hidden="1" x14ac:dyDescent="0.2">
      <c r="A653" s="94"/>
      <c r="B653" s="90"/>
      <c r="C653" s="91"/>
      <c r="D653" s="88"/>
      <c r="E653" s="87"/>
      <c r="F653" s="87"/>
      <c r="G653" s="87"/>
      <c r="H653" s="87"/>
      <c r="I653" s="87"/>
      <c r="J653" s="87"/>
      <c r="K653" s="87"/>
      <c r="L653" s="87"/>
      <c r="M653" s="87"/>
      <c r="N653" s="87"/>
      <c r="O653" s="87"/>
      <c r="P653" s="87"/>
      <c r="Q653" s="92"/>
      <c r="R653" s="89"/>
      <c r="S653" s="87"/>
      <c r="T653" s="88"/>
      <c r="U653" s="87"/>
      <c r="V653" s="87"/>
      <c r="W653" s="87"/>
      <c r="X653" s="87"/>
      <c r="Y653" s="87"/>
      <c r="Z653" s="88"/>
      <c r="AA653" s="88"/>
      <c r="AB653" s="88"/>
      <c r="AC653" s="88"/>
      <c r="AD653" s="87"/>
      <c r="AE653" s="93"/>
      <c r="AF653" s="89"/>
      <c r="AG653" s="87"/>
      <c r="AH653" s="87"/>
      <c r="AI653" s="87"/>
      <c r="AJ653" s="87"/>
      <c r="AK653" s="87"/>
      <c r="AL653" s="87"/>
      <c r="AM653" s="87"/>
      <c r="AN653" s="87"/>
      <c r="AO653" s="87"/>
      <c r="AP653" s="87"/>
      <c r="AQ653" s="87"/>
      <c r="AR653" s="87"/>
      <c r="AS653" s="87"/>
      <c r="AT653" s="87"/>
      <c r="AU653" s="87"/>
      <c r="AV653" s="87"/>
      <c r="AW653" s="87"/>
      <c r="AX653" s="87"/>
      <c r="AY653" s="87"/>
      <c r="AZ653" s="87"/>
      <c r="BA653" s="87"/>
      <c r="BB653" s="87"/>
      <c r="BC653" s="87"/>
      <c r="BD653" s="92"/>
      <c r="BE653" s="89"/>
      <c r="BF653" s="87"/>
      <c r="BG653" s="87"/>
      <c r="BH653" s="87"/>
    </row>
    <row r="654" spans="1:60" hidden="1" x14ac:dyDescent="0.2">
      <c r="A654" s="94"/>
      <c r="B654" s="90"/>
      <c r="C654" s="91"/>
      <c r="D654" s="88"/>
      <c r="E654" s="87"/>
      <c r="F654" s="87"/>
      <c r="G654" s="87"/>
      <c r="H654" s="87"/>
      <c r="I654" s="87"/>
      <c r="J654" s="87"/>
      <c r="K654" s="87"/>
      <c r="L654" s="87"/>
      <c r="M654" s="87"/>
      <c r="N654" s="87"/>
      <c r="O654" s="87"/>
      <c r="P654" s="87"/>
      <c r="Q654" s="92"/>
      <c r="R654" s="89"/>
      <c r="S654" s="87"/>
      <c r="T654" s="88"/>
      <c r="U654" s="87"/>
      <c r="V654" s="87"/>
      <c r="W654" s="87"/>
      <c r="X654" s="87"/>
      <c r="Y654" s="87"/>
      <c r="Z654" s="88"/>
      <c r="AA654" s="88"/>
      <c r="AB654" s="88"/>
      <c r="AC654" s="88"/>
      <c r="AD654" s="87"/>
      <c r="AE654" s="93"/>
      <c r="AF654" s="89"/>
      <c r="AG654" s="87"/>
      <c r="AH654" s="87"/>
      <c r="AI654" s="87"/>
      <c r="AJ654" s="87"/>
      <c r="AK654" s="87"/>
      <c r="AL654" s="87"/>
      <c r="AM654" s="87"/>
      <c r="AN654" s="87"/>
      <c r="AO654" s="87"/>
      <c r="AP654" s="87"/>
      <c r="AQ654" s="87"/>
      <c r="AR654" s="87"/>
      <c r="AS654" s="87"/>
      <c r="AT654" s="87"/>
      <c r="AU654" s="87"/>
      <c r="AV654" s="87"/>
      <c r="AW654" s="87"/>
      <c r="AX654" s="87"/>
      <c r="AY654" s="87"/>
      <c r="AZ654" s="87"/>
      <c r="BA654" s="87"/>
      <c r="BB654" s="87"/>
      <c r="BC654" s="87"/>
      <c r="BD654" s="92"/>
      <c r="BE654" s="89"/>
      <c r="BF654" s="87"/>
      <c r="BG654" s="87"/>
      <c r="BH654" s="87"/>
    </row>
    <row r="655" spans="1:60" hidden="1" x14ac:dyDescent="0.2">
      <c r="A655" s="94"/>
      <c r="B655" s="90"/>
      <c r="C655" s="91"/>
      <c r="D655" s="88"/>
      <c r="E655" s="87"/>
      <c r="F655" s="87"/>
      <c r="G655" s="87"/>
      <c r="H655" s="87"/>
      <c r="I655" s="87"/>
      <c r="J655" s="87"/>
      <c r="K655" s="87"/>
      <c r="L655" s="87"/>
      <c r="M655" s="87"/>
      <c r="N655" s="87"/>
      <c r="O655" s="87"/>
      <c r="P655" s="87"/>
      <c r="Q655" s="92"/>
      <c r="R655" s="89"/>
      <c r="S655" s="87"/>
      <c r="T655" s="88"/>
      <c r="U655" s="87"/>
      <c r="V655" s="87"/>
      <c r="W655" s="87"/>
      <c r="X655" s="87"/>
      <c r="Y655" s="87"/>
      <c r="Z655" s="88"/>
      <c r="AA655" s="88"/>
      <c r="AB655" s="88"/>
      <c r="AC655" s="88"/>
      <c r="AD655" s="87"/>
      <c r="AE655" s="93"/>
      <c r="AF655" s="89"/>
      <c r="AG655" s="87"/>
      <c r="AH655" s="87"/>
      <c r="AI655" s="87"/>
      <c r="AJ655" s="87"/>
      <c r="AK655" s="87"/>
      <c r="AL655" s="87"/>
      <c r="AM655" s="87"/>
      <c r="AN655" s="87"/>
      <c r="AO655" s="87"/>
      <c r="AP655" s="87"/>
      <c r="AQ655" s="87"/>
      <c r="AR655" s="87"/>
      <c r="AS655" s="87"/>
      <c r="AT655" s="87"/>
      <c r="AU655" s="87"/>
      <c r="AV655" s="87"/>
      <c r="AW655" s="87"/>
      <c r="AX655" s="87"/>
      <c r="AY655" s="87"/>
      <c r="AZ655" s="87"/>
      <c r="BA655" s="87"/>
      <c r="BB655" s="87"/>
      <c r="BC655" s="87"/>
      <c r="BD655" s="92"/>
      <c r="BE655" s="89"/>
      <c r="BF655" s="87"/>
      <c r="BG655" s="87"/>
      <c r="BH655" s="87"/>
    </row>
    <row r="656" spans="1:60" hidden="1" x14ac:dyDescent="0.2">
      <c r="A656" s="94"/>
      <c r="B656" s="90"/>
      <c r="C656" s="91"/>
      <c r="D656" s="88"/>
      <c r="E656" s="87"/>
      <c r="F656" s="87"/>
      <c r="G656" s="87"/>
      <c r="H656" s="87"/>
      <c r="I656" s="87"/>
      <c r="J656" s="87"/>
      <c r="K656" s="87"/>
      <c r="L656" s="87"/>
      <c r="M656" s="87"/>
      <c r="N656" s="87"/>
      <c r="O656" s="87"/>
      <c r="P656" s="87"/>
      <c r="Q656" s="92"/>
      <c r="R656" s="89"/>
      <c r="S656" s="87"/>
      <c r="T656" s="88"/>
      <c r="U656" s="87"/>
      <c r="V656" s="87"/>
      <c r="W656" s="87"/>
      <c r="X656" s="87"/>
      <c r="Y656" s="87"/>
      <c r="Z656" s="88"/>
      <c r="AA656" s="88"/>
      <c r="AB656" s="88"/>
      <c r="AC656" s="88"/>
      <c r="AD656" s="87"/>
      <c r="AE656" s="93"/>
      <c r="AF656" s="89"/>
      <c r="AG656" s="87"/>
      <c r="AH656" s="87"/>
      <c r="AI656" s="87"/>
      <c r="AJ656" s="87"/>
      <c r="AK656" s="87"/>
      <c r="AL656" s="87"/>
      <c r="AM656" s="87"/>
      <c r="AN656" s="87"/>
      <c r="AO656" s="87"/>
      <c r="AP656" s="87"/>
      <c r="AQ656" s="87"/>
      <c r="AR656" s="87"/>
      <c r="AS656" s="87"/>
      <c r="AT656" s="87"/>
      <c r="AU656" s="87"/>
      <c r="AV656" s="87"/>
      <c r="AW656" s="87"/>
      <c r="AX656" s="87"/>
      <c r="AY656" s="87"/>
      <c r="AZ656" s="87"/>
      <c r="BA656" s="87"/>
      <c r="BB656" s="87"/>
      <c r="BC656" s="87"/>
      <c r="BD656" s="92"/>
      <c r="BE656" s="89"/>
      <c r="BF656" s="87"/>
      <c r="BG656" s="87"/>
      <c r="BH656" s="87"/>
    </row>
    <row r="657" spans="1:60" hidden="1" x14ac:dyDescent="0.2">
      <c r="A657" s="94"/>
      <c r="B657" s="90"/>
      <c r="C657" s="91"/>
      <c r="D657" s="88"/>
      <c r="E657" s="87"/>
      <c r="F657" s="87"/>
      <c r="G657" s="87"/>
      <c r="H657" s="87"/>
      <c r="I657" s="87"/>
      <c r="J657" s="87"/>
      <c r="K657" s="87"/>
      <c r="L657" s="87"/>
      <c r="M657" s="87"/>
      <c r="N657" s="87"/>
      <c r="O657" s="87"/>
      <c r="P657" s="87"/>
      <c r="Q657" s="92"/>
      <c r="R657" s="89"/>
      <c r="S657" s="87"/>
      <c r="T657" s="88"/>
      <c r="U657" s="87"/>
      <c r="V657" s="87"/>
      <c r="W657" s="87"/>
      <c r="X657" s="87"/>
      <c r="Y657" s="87"/>
      <c r="Z657" s="88"/>
      <c r="AA657" s="88"/>
      <c r="AB657" s="88"/>
      <c r="AC657" s="88"/>
      <c r="AD657" s="87"/>
      <c r="AE657" s="93"/>
      <c r="AF657" s="89"/>
      <c r="AG657" s="87"/>
      <c r="AH657" s="87"/>
      <c r="AI657" s="87"/>
      <c r="AJ657" s="87"/>
      <c r="AK657" s="87"/>
      <c r="AL657" s="87"/>
      <c r="AM657" s="87"/>
      <c r="AN657" s="87"/>
      <c r="AO657" s="87"/>
      <c r="AP657" s="87"/>
      <c r="AQ657" s="87"/>
      <c r="AR657" s="87"/>
      <c r="AS657" s="87"/>
      <c r="AT657" s="87"/>
      <c r="AU657" s="87"/>
      <c r="AV657" s="87"/>
      <c r="AW657" s="87"/>
      <c r="AX657" s="87"/>
      <c r="AY657" s="87"/>
      <c r="AZ657" s="87"/>
      <c r="BA657" s="87"/>
      <c r="BB657" s="87"/>
      <c r="BC657" s="87"/>
      <c r="BD657" s="92"/>
      <c r="BE657" s="89"/>
      <c r="BF657" s="87"/>
      <c r="BG657" s="87"/>
      <c r="BH657" s="87"/>
    </row>
    <row r="658" spans="1:60" hidden="1" x14ac:dyDescent="0.2">
      <c r="A658" s="94"/>
      <c r="B658" s="90"/>
      <c r="C658" s="91"/>
      <c r="D658" s="88"/>
      <c r="E658" s="87"/>
      <c r="F658" s="87"/>
      <c r="G658" s="87"/>
      <c r="H658" s="87"/>
      <c r="I658" s="87"/>
      <c r="J658" s="87"/>
      <c r="K658" s="87"/>
      <c r="L658" s="87"/>
      <c r="M658" s="87"/>
      <c r="N658" s="87"/>
      <c r="O658" s="87"/>
      <c r="P658" s="87"/>
      <c r="Q658" s="92"/>
      <c r="R658" s="89"/>
      <c r="S658" s="87"/>
      <c r="T658" s="88"/>
      <c r="U658" s="87"/>
      <c r="V658" s="87"/>
      <c r="W658" s="87"/>
      <c r="X658" s="87"/>
      <c r="Y658" s="87"/>
      <c r="Z658" s="88"/>
      <c r="AA658" s="88"/>
      <c r="AB658" s="88"/>
      <c r="AC658" s="88"/>
      <c r="AD658" s="87"/>
      <c r="AE658" s="93"/>
      <c r="AF658" s="89"/>
      <c r="AG658" s="87"/>
      <c r="AH658" s="87"/>
      <c r="AI658" s="87"/>
      <c r="AJ658" s="87"/>
      <c r="AK658" s="87"/>
      <c r="AL658" s="87"/>
      <c r="AM658" s="87"/>
      <c r="AN658" s="87"/>
      <c r="AO658" s="87"/>
      <c r="AP658" s="87"/>
      <c r="AQ658" s="87"/>
      <c r="AR658" s="87"/>
      <c r="AS658" s="87"/>
      <c r="AT658" s="87"/>
      <c r="AU658" s="87"/>
      <c r="AV658" s="87"/>
      <c r="AW658" s="87"/>
      <c r="AX658" s="87"/>
      <c r="AY658" s="87"/>
      <c r="AZ658" s="87"/>
      <c r="BA658" s="87"/>
      <c r="BB658" s="87"/>
      <c r="BC658" s="87"/>
      <c r="BD658" s="92"/>
      <c r="BE658" s="89"/>
      <c r="BF658" s="87"/>
      <c r="BG658" s="87"/>
      <c r="BH658" s="87"/>
    </row>
    <row r="659" spans="1:60" hidden="1" x14ac:dyDescent="0.2">
      <c r="A659" s="94"/>
      <c r="B659" s="90"/>
      <c r="C659" s="91"/>
      <c r="D659" s="88"/>
      <c r="E659" s="87"/>
      <c r="F659" s="87"/>
      <c r="G659" s="87"/>
      <c r="H659" s="87"/>
      <c r="I659" s="87"/>
      <c r="J659" s="87"/>
      <c r="K659" s="87"/>
      <c r="L659" s="87"/>
      <c r="M659" s="87"/>
      <c r="N659" s="87"/>
      <c r="O659" s="87"/>
      <c r="P659" s="87"/>
      <c r="Q659" s="92"/>
      <c r="R659" s="89"/>
      <c r="S659" s="87"/>
      <c r="T659" s="88"/>
      <c r="U659" s="87"/>
      <c r="V659" s="87"/>
      <c r="W659" s="87"/>
      <c r="X659" s="87"/>
      <c r="Y659" s="87"/>
      <c r="Z659" s="88"/>
      <c r="AA659" s="88"/>
      <c r="AB659" s="88"/>
      <c r="AC659" s="88"/>
      <c r="AD659" s="87"/>
      <c r="AE659" s="93"/>
      <c r="AF659" s="89"/>
      <c r="AG659" s="87"/>
      <c r="AH659" s="87"/>
      <c r="AI659" s="87"/>
      <c r="AJ659" s="87"/>
      <c r="AK659" s="87"/>
      <c r="AL659" s="87"/>
      <c r="AM659" s="87"/>
      <c r="AN659" s="87"/>
      <c r="AO659" s="87"/>
      <c r="AP659" s="87"/>
      <c r="AQ659" s="87"/>
      <c r="AR659" s="87"/>
      <c r="AS659" s="87"/>
      <c r="AT659" s="87"/>
      <c r="AU659" s="87"/>
      <c r="AV659" s="87"/>
      <c r="AW659" s="87"/>
      <c r="AX659" s="87"/>
      <c r="AY659" s="87"/>
      <c r="AZ659" s="87"/>
      <c r="BA659" s="87"/>
      <c r="BB659" s="87"/>
      <c r="BC659" s="87"/>
      <c r="BD659" s="92"/>
      <c r="BE659" s="89"/>
      <c r="BF659" s="87"/>
      <c r="BG659" s="87"/>
      <c r="BH659" s="87"/>
    </row>
    <row r="660" spans="1:60" hidden="1" x14ac:dyDescent="0.2">
      <c r="A660" s="94"/>
      <c r="B660" s="90"/>
      <c r="C660" s="91"/>
      <c r="D660" s="88"/>
      <c r="E660" s="87"/>
      <c r="F660" s="87"/>
      <c r="G660" s="87"/>
      <c r="H660" s="87"/>
      <c r="I660" s="87"/>
      <c r="J660" s="87"/>
      <c r="K660" s="87"/>
      <c r="L660" s="87"/>
      <c r="M660" s="87"/>
      <c r="N660" s="87"/>
      <c r="O660" s="87"/>
      <c r="P660" s="87"/>
      <c r="Q660" s="92"/>
      <c r="R660" s="89"/>
      <c r="S660" s="87"/>
      <c r="T660" s="88"/>
      <c r="U660" s="87"/>
      <c r="V660" s="87"/>
      <c r="W660" s="87"/>
      <c r="X660" s="87"/>
      <c r="Y660" s="87"/>
      <c r="Z660" s="88"/>
      <c r="AA660" s="88"/>
      <c r="AB660" s="88"/>
      <c r="AC660" s="88"/>
      <c r="AD660" s="87"/>
      <c r="AE660" s="93"/>
      <c r="AF660" s="89"/>
      <c r="AG660" s="87"/>
      <c r="AH660" s="87"/>
      <c r="AI660" s="87"/>
      <c r="AJ660" s="87"/>
      <c r="AK660" s="87"/>
      <c r="AL660" s="87"/>
      <c r="AM660" s="87"/>
      <c r="AN660" s="87"/>
      <c r="AO660" s="87"/>
      <c r="AP660" s="87"/>
      <c r="AQ660" s="87"/>
      <c r="AR660" s="87"/>
      <c r="AS660" s="87"/>
      <c r="AT660" s="87"/>
      <c r="AU660" s="87"/>
      <c r="AV660" s="87"/>
      <c r="AW660" s="87"/>
      <c r="AX660" s="87"/>
      <c r="AY660" s="87"/>
      <c r="AZ660" s="87"/>
      <c r="BA660" s="87"/>
      <c r="BB660" s="87"/>
      <c r="BC660" s="87"/>
      <c r="BD660" s="92"/>
      <c r="BE660" s="89"/>
      <c r="BF660" s="87"/>
      <c r="BG660" s="87"/>
      <c r="BH660" s="87"/>
    </row>
    <row r="661" spans="1:60" hidden="1" x14ac:dyDescent="0.2">
      <c r="A661" s="94"/>
      <c r="B661" s="90"/>
      <c r="C661" s="91"/>
      <c r="D661" s="88"/>
      <c r="E661" s="87"/>
      <c r="F661" s="87"/>
      <c r="G661" s="87"/>
      <c r="H661" s="87"/>
      <c r="I661" s="87"/>
      <c r="J661" s="87"/>
      <c r="K661" s="87"/>
      <c r="L661" s="87"/>
      <c r="M661" s="87"/>
      <c r="N661" s="87"/>
      <c r="O661" s="87"/>
      <c r="P661" s="87"/>
      <c r="Q661" s="92"/>
      <c r="R661" s="89"/>
      <c r="S661" s="87"/>
      <c r="T661" s="88"/>
      <c r="U661" s="87"/>
      <c r="V661" s="87"/>
      <c r="W661" s="87"/>
      <c r="X661" s="87"/>
      <c r="Y661" s="87"/>
      <c r="Z661" s="88"/>
      <c r="AA661" s="88"/>
      <c r="AB661" s="88"/>
      <c r="AC661" s="88"/>
      <c r="AD661" s="87"/>
      <c r="AE661" s="93"/>
      <c r="AF661" s="89"/>
      <c r="AG661" s="87"/>
      <c r="AH661" s="87"/>
      <c r="AI661" s="87"/>
      <c r="AJ661" s="87"/>
      <c r="AK661" s="87"/>
      <c r="AL661" s="87"/>
      <c r="AM661" s="87"/>
      <c r="AN661" s="87"/>
      <c r="AO661" s="87"/>
      <c r="AP661" s="87"/>
      <c r="AQ661" s="87"/>
      <c r="AR661" s="87"/>
      <c r="AS661" s="87"/>
      <c r="AT661" s="87"/>
      <c r="AU661" s="87"/>
      <c r="AV661" s="87"/>
      <c r="AW661" s="87"/>
      <c r="AX661" s="87"/>
      <c r="AY661" s="87"/>
      <c r="AZ661" s="87"/>
      <c r="BA661" s="87"/>
      <c r="BB661" s="87"/>
      <c r="BC661" s="87"/>
      <c r="BD661" s="92"/>
      <c r="BE661" s="89"/>
      <c r="BF661" s="87"/>
      <c r="BG661" s="87"/>
      <c r="BH661" s="87"/>
    </row>
    <row r="662" spans="1:60" hidden="1" x14ac:dyDescent="0.2">
      <c r="A662" s="94"/>
      <c r="B662" s="90"/>
      <c r="C662" s="91"/>
      <c r="D662" s="88"/>
      <c r="E662" s="87"/>
      <c r="F662" s="87"/>
      <c r="G662" s="87"/>
      <c r="H662" s="87"/>
      <c r="I662" s="87"/>
      <c r="J662" s="87"/>
      <c r="K662" s="87"/>
      <c r="L662" s="87"/>
      <c r="M662" s="87"/>
      <c r="N662" s="87"/>
      <c r="O662" s="87"/>
      <c r="P662" s="87"/>
      <c r="Q662" s="92"/>
      <c r="R662" s="89"/>
      <c r="S662" s="87"/>
      <c r="T662" s="88"/>
      <c r="U662" s="87"/>
      <c r="V662" s="87"/>
      <c r="W662" s="87"/>
      <c r="X662" s="87"/>
      <c r="Y662" s="87"/>
      <c r="Z662" s="88"/>
      <c r="AA662" s="88"/>
      <c r="AB662" s="88"/>
      <c r="AC662" s="88"/>
      <c r="AD662" s="87"/>
      <c r="AE662" s="93"/>
      <c r="AF662" s="89"/>
      <c r="AG662" s="87"/>
      <c r="AH662" s="87"/>
      <c r="AI662" s="87"/>
      <c r="AJ662" s="87"/>
      <c r="AK662" s="87"/>
      <c r="AL662" s="87"/>
      <c r="AM662" s="87"/>
      <c r="AN662" s="87"/>
      <c r="AO662" s="87"/>
      <c r="AP662" s="87"/>
      <c r="AQ662" s="87"/>
      <c r="AR662" s="87"/>
      <c r="AS662" s="87"/>
      <c r="AT662" s="87"/>
      <c r="AU662" s="87"/>
      <c r="AV662" s="87"/>
      <c r="AW662" s="87"/>
      <c r="AX662" s="87"/>
      <c r="AY662" s="87"/>
      <c r="AZ662" s="87"/>
      <c r="BA662" s="87"/>
      <c r="BB662" s="87"/>
      <c r="BC662" s="87"/>
      <c r="BD662" s="92"/>
      <c r="BE662" s="89"/>
      <c r="BF662" s="87"/>
      <c r="BG662" s="87"/>
      <c r="BH662" s="87"/>
    </row>
    <row r="663" spans="1:60" hidden="1" x14ac:dyDescent="0.2">
      <c r="A663" s="94"/>
      <c r="B663" s="90"/>
      <c r="C663" s="91"/>
      <c r="D663" s="88"/>
      <c r="E663" s="87"/>
      <c r="F663" s="87"/>
      <c r="G663" s="87"/>
      <c r="H663" s="87"/>
      <c r="I663" s="87"/>
      <c r="J663" s="87"/>
      <c r="K663" s="87"/>
      <c r="L663" s="87"/>
      <c r="M663" s="87"/>
      <c r="N663" s="87"/>
      <c r="O663" s="87"/>
      <c r="P663" s="87"/>
      <c r="Q663" s="92"/>
      <c r="R663" s="89"/>
      <c r="S663" s="87"/>
      <c r="T663" s="88"/>
      <c r="U663" s="87"/>
      <c r="V663" s="87"/>
      <c r="W663" s="87"/>
      <c r="X663" s="87"/>
      <c r="Y663" s="87"/>
      <c r="Z663" s="88"/>
      <c r="AA663" s="88"/>
      <c r="AB663" s="88"/>
      <c r="AC663" s="88"/>
      <c r="AD663" s="87"/>
      <c r="AE663" s="93"/>
      <c r="AF663" s="89"/>
      <c r="AG663" s="87"/>
      <c r="AH663" s="87"/>
      <c r="AI663" s="87"/>
      <c r="AJ663" s="87"/>
      <c r="AK663" s="87"/>
      <c r="AL663" s="87"/>
      <c r="AM663" s="87"/>
      <c r="AN663" s="87"/>
      <c r="AO663" s="87"/>
      <c r="AP663" s="87"/>
      <c r="AQ663" s="87"/>
      <c r="AR663" s="87"/>
      <c r="AS663" s="87"/>
      <c r="AT663" s="87"/>
      <c r="AU663" s="87"/>
      <c r="AV663" s="87"/>
      <c r="AW663" s="87"/>
      <c r="AX663" s="87"/>
      <c r="AY663" s="87"/>
      <c r="AZ663" s="87"/>
      <c r="BA663" s="87"/>
      <c r="BB663" s="87"/>
      <c r="BC663" s="87"/>
      <c r="BD663" s="92"/>
      <c r="BE663" s="89"/>
      <c r="BF663" s="87"/>
      <c r="BG663" s="87"/>
      <c r="BH663" s="87"/>
    </row>
    <row r="664" spans="1:60" hidden="1" x14ac:dyDescent="0.2">
      <c r="A664" s="94"/>
      <c r="B664" s="90"/>
      <c r="C664" s="91"/>
      <c r="D664" s="88"/>
      <c r="E664" s="87"/>
      <c r="F664" s="87"/>
      <c r="G664" s="87"/>
      <c r="H664" s="87"/>
      <c r="I664" s="87"/>
      <c r="J664" s="87"/>
      <c r="K664" s="87"/>
      <c r="L664" s="87"/>
      <c r="M664" s="87"/>
      <c r="N664" s="87"/>
      <c r="O664" s="87"/>
      <c r="P664" s="87"/>
      <c r="Q664" s="92"/>
      <c r="R664" s="89"/>
      <c r="S664" s="87"/>
      <c r="T664" s="88"/>
      <c r="U664" s="87"/>
      <c r="V664" s="87"/>
      <c r="W664" s="87"/>
      <c r="X664" s="87"/>
      <c r="Y664" s="87"/>
      <c r="Z664" s="88"/>
      <c r="AA664" s="88"/>
      <c r="AB664" s="88"/>
      <c r="AC664" s="88"/>
      <c r="AD664" s="87"/>
      <c r="AE664" s="93"/>
      <c r="AF664" s="89"/>
      <c r="AG664" s="87"/>
      <c r="AH664" s="87"/>
      <c r="AI664" s="87"/>
      <c r="AJ664" s="87"/>
      <c r="AK664" s="87"/>
      <c r="AL664" s="87"/>
      <c r="AM664" s="87"/>
      <c r="AN664" s="87"/>
      <c r="AO664" s="87"/>
      <c r="AP664" s="87"/>
      <c r="AQ664" s="87"/>
      <c r="AR664" s="87"/>
      <c r="AS664" s="87"/>
      <c r="AT664" s="87"/>
      <c r="AU664" s="87"/>
      <c r="AV664" s="87"/>
      <c r="AW664" s="87"/>
      <c r="AX664" s="87"/>
      <c r="AY664" s="87"/>
      <c r="AZ664" s="87"/>
      <c r="BA664" s="87"/>
      <c r="BB664" s="87"/>
      <c r="BC664" s="87"/>
      <c r="BD664" s="92"/>
      <c r="BE664" s="89"/>
      <c r="BF664" s="87"/>
      <c r="BG664" s="87"/>
      <c r="BH664" s="87"/>
    </row>
    <row r="665" spans="1:60" hidden="1" x14ac:dyDescent="0.2">
      <c r="A665" s="94"/>
      <c r="B665" s="90"/>
      <c r="C665" s="91"/>
      <c r="D665" s="88"/>
      <c r="E665" s="87"/>
      <c r="F665" s="87"/>
      <c r="G665" s="87"/>
      <c r="H665" s="87"/>
      <c r="I665" s="87"/>
      <c r="J665" s="87"/>
      <c r="K665" s="87"/>
      <c r="L665" s="87"/>
      <c r="M665" s="87"/>
      <c r="N665" s="87"/>
      <c r="O665" s="87"/>
      <c r="P665" s="87"/>
      <c r="Q665" s="92"/>
      <c r="R665" s="89"/>
      <c r="S665" s="87"/>
      <c r="T665" s="88"/>
      <c r="U665" s="87"/>
      <c r="V665" s="87"/>
      <c r="W665" s="87"/>
      <c r="X665" s="87"/>
      <c r="Y665" s="87"/>
      <c r="Z665" s="88"/>
      <c r="AA665" s="88"/>
      <c r="AB665" s="88"/>
      <c r="AC665" s="88"/>
      <c r="AD665" s="87"/>
      <c r="AE665" s="93"/>
      <c r="AF665" s="89"/>
      <c r="AG665" s="87"/>
      <c r="AH665" s="87"/>
      <c r="AI665" s="87"/>
      <c r="AJ665" s="87"/>
      <c r="AK665" s="87"/>
      <c r="AL665" s="87"/>
      <c r="AM665" s="87"/>
      <c r="AN665" s="87"/>
      <c r="AO665" s="87"/>
      <c r="AP665" s="87"/>
      <c r="AQ665" s="87"/>
      <c r="AR665" s="87"/>
      <c r="AS665" s="87"/>
      <c r="AT665" s="87"/>
      <c r="AU665" s="87"/>
      <c r="AV665" s="87"/>
      <c r="AW665" s="87"/>
      <c r="AX665" s="87"/>
      <c r="AY665" s="87"/>
      <c r="AZ665" s="87"/>
      <c r="BA665" s="87"/>
      <c r="BB665" s="87"/>
      <c r="BC665" s="87"/>
      <c r="BD665" s="92"/>
      <c r="BE665" s="89"/>
      <c r="BF665" s="87"/>
      <c r="BG665" s="87"/>
      <c r="BH665" s="87"/>
    </row>
    <row r="666" spans="1:60" hidden="1" x14ac:dyDescent="0.2">
      <c r="A666" s="94"/>
      <c r="B666" s="90"/>
      <c r="C666" s="91"/>
      <c r="D666" s="88"/>
      <c r="E666" s="87"/>
      <c r="F666" s="87"/>
      <c r="G666" s="87"/>
      <c r="H666" s="87"/>
      <c r="I666" s="87"/>
      <c r="J666" s="87"/>
      <c r="K666" s="87"/>
      <c r="L666" s="87"/>
      <c r="M666" s="87"/>
      <c r="N666" s="87"/>
      <c r="O666" s="87"/>
      <c r="P666" s="87"/>
      <c r="Q666" s="92"/>
      <c r="R666" s="89"/>
      <c r="S666" s="87"/>
      <c r="T666" s="88"/>
      <c r="U666" s="87"/>
      <c r="V666" s="87"/>
      <c r="W666" s="87"/>
      <c r="X666" s="87"/>
      <c r="Y666" s="87"/>
      <c r="Z666" s="88"/>
      <c r="AA666" s="88"/>
      <c r="AB666" s="88"/>
      <c r="AC666" s="88"/>
      <c r="AD666" s="87"/>
      <c r="AE666" s="93"/>
      <c r="AF666" s="89"/>
      <c r="AG666" s="87"/>
      <c r="AH666" s="87"/>
      <c r="AI666" s="87"/>
      <c r="AJ666" s="87"/>
      <c r="AK666" s="87"/>
      <c r="AL666" s="87"/>
      <c r="AM666" s="87"/>
      <c r="AN666" s="87"/>
      <c r="AO666" s="87"/>
      <c r="AP666" s="87"/>
      <c r="AQ666" s="87"/>
      <c r="AR666" s="87"/>
      <c r="AS666" s="87"/>
      <c r="AT666" s="87"/>
      <c r="AU666" s="87"/>
      <c r="AV666" s="87"/>
      <c r="AW666" s="87"/>
      <c r="AX666" s="87"/>
      <c r="AY666" s="87"/>
      <c r="AZ666" s="87"/>
      <c r="BA666" s="87"/>
      <c r="BB666" s="87"/>
      <c r="BC666" s="87"/>
      <c r="BD666" s="92"/>
      <c r="BE666" s="89"/>
      <c r="BF666" s="87"/>
      <c r="BG666" s="87"/>
      <c r="BH666" s="87"/>
    </row>
    <row r="667" spans="1:60" hidden="1" x14ac:dyDescent="0.2">
      <c r="A667" s="94"/>
      <c r="B667" s="90"/>
      <c r="C667" s="91"/>
      <c r="D667" s="88"/>
      <c r="E667" s="87"/>
      <c r="F667" s="87"/>
      <c r="G667" s="87"/>
      <c r="H667" s="87"/>
      <c r="I667" s="87"/>
      <c r="J667" s="87"/>
      <c r="K667" s="87"/>
      <c r="L667" s="87"/>
      <c r="M667" s="87"/>
      <c r="N667" s="87"/>
      <c r="O667" s="87"/>
      <c r="P667" s="87"/>
      <c r="Q667" s="92"/>
      <c r="R667" s="89"/>
      <c r="S667" s="87"/>
      <c r="T667" s="88"/>
      <c r="U667" s="87"/>
      <c r="V667" s="87"/>
      <c r="W667" s="87"/>
      <c r="X667" s="87"/>
      <c r="Y667" s="87"/>
      <c r="Z667" s="88"/>
      <c r="AA667" s="88"/>
      <c r="AB667" s="88"/>
      <c r="AC667" s="88"/>
      <c r="AD667" s="87"/>
      <c r="AE667" s="93"/>
      <c r="AF667" s="89"/>
      <c r="AG667" s="87"/>
      <c r="AH667" s="87"/>
      <c r="AI667" s="87"/>
      <c r="AJ667" s="87"/>
      <c r="AK667" s="87"/>
      <c r="AL667" s="87"/>
      <c r="AM667" s="87"/>
      <c r="AN667" s="87"/>
      <c r="AO667" s="87"/>
      <c r="AP667" s="87"/>
      <c r="AQ667" s="87"/>
      <c r="AR667" s="87"/>
      <c r="AS667" s="87"/>
      <c r="AT667" s="87"/>
      <c r="AU667" s="87"/>
      <c r="AV667" s="87"/>
      <c r="AW667" s="87"/>
      <c r="AX667" s="87"/>
      <c r="AY667" s="87"/>
      <c r="AZ667" s="87"/>
      <c r="BA667" s="87"/>
      <c r="BB667" s="87"/>
      <c r="BC667" s="87"/>
      <c r="BD667" s="92"/>
      <c r="BE667" s="89"/>
      <c r="BF667" s="87"/>
      <c r="BG667" s="87"/>
      <c r="BH667" s="87"/>
    </row>
    <row r="668" spans="1:60" hidden="1" x14ac:dyDescent="0.2">
      <c r="A668" s="94"/>
      <c r="B668" s="90"/>
      <c r="C668" s="91"/>
      <c r="D668" s="88"/>
      <c r="E668" s="87"/>
      <c r="F668" s="87"/>
      <c r="G668" s="87"/>
      <c r="H668" s="87"/>
      <c r="I668" s="87"/>
      <c r="J668" s="87"/>
      <c r="K668" s="87"/>
      <c r="L668" s="87"/>
      <c r="M668" s="87"/>
      <c r="N668" s="87"/>
      <c r="O668" s="87"/>
      <c r="P668" s="87"/>
      <c r="Q668" s="92"/>
      <c r="R668" s="89"/>
      <c r="S668" s="87"/>
      <c r="T668" s="88"/>
      <c r="U668" s="87"/>
      <c r="V668" s="87"/>
      <c r="W668" s="87"/>
      <c r="X668" s="87"/>
      <c r="Y668" s="87"/>
      <c r="Z668" s="88"/>
      <c r="AA668" s="88"/>
      <c r="AB668" s="88"/>
      <c r="AC668" s="88"/>
      <c r="AD668" s="87"/>
      <c r="AE668" s="93"/>
      <c r="AF668" s="89"/>
      <c r="AG668" s="87"/>
      <c r="AH668" s="87"/>
      <c r="AI668" s="87"/>
      <c r="AJ668" s="87"/>
      <c r="AK668" s="87"/>
      <c r="AL668" s="87"/>
      <c r="AM668" s="87"/>
      <c r="AN668" s="87"/>
      <c r="AO668" s="87"/>
      <c r="AP668" s="87"/>
      <c r="AQ668" s="87"/>
      <c r="AR668" s="87"/>
      <c r="AS668" s="87"/>
      <c r="AT668" s="87"/>
      <c r="AU668" s="87"/>
      <c r="AV668" s="87"/>
      <c r="AW668" s="87"/>
      <c r="AX668" s="87"/>
      <c r="AY668" s="87"/>
      <c r="AZ668" s="87"/>
      <c r="BA668" s="87"/>
      <c r="BB668" s="87"/>
      <c r="BC668" s="87"/>
      <c r="BD668" s="92"/>
      <c r="BE668" s="89"/>
      <c r="BF668" s="87"/>
      <c r="BG668" s="87"/>
      <c r="BH668" s="87"/>
    </row>
    <row r="669" spans="1:60" hidden="1" x14ac:dyDescent="0.2">
      <c r="A669" s="94"/>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row>
    <row r="670" spans="1:60" hidden="1" x14ac:dyDescent="0.2">
      <c r="A670" s="94"/>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row>
    <row r="671" spans="1:60" hidden="1" x14ac:dyDescent="0.2">
      <c r="A671" s="94"/>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row>
    <row r="672" spans="1:60" hidden="1" x14ac:dyDescent="0.2">
      <c r="A672" s="94"/>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row>
    <row r="673" spans="1:60" hidden="1" x14ac:dyDescent="0.2">
      <c r="A673" s="94"/>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row>
    <row r="674" spans="1:60"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row>
    <row r="675" spans="1:60"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row>
    <row r="676" spans="1:60"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row>
    <row r="677" spans="1:60"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row>
    <row r="678" spans="1:60"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row>
    <row r="679" spans="1:60"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row>
    <row r="680" spans="1:60"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row>
    <row r="681" spans="1:60"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row>
    <row r="682" spans="1:60"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row>
    <row r="683" spans="1:60"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row>
    <row r="684" spans="1:60"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row>
    <row r="685" spans="1:60"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row>
    <row r="686" spans="1:60"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row>
    <row r="687" spans="1:60"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row>
    <row r="688" spans="1:60"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row>
    <row r="689" spans="1:60"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row>
    <row r="690" spans="1:60"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row>
    <row r="691" spans="1:60"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row>
    <row r="692" spans="1:60"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row>
    <row r="693" spans="1:60"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row>
    <row r="694" spans="1:60"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row>
    <row r="695" spans="1:60"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row>
    <row r="696" spans="1:60"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row>
    <row r="697" spans="1:60"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row>
    <row r="698" spans="1:60"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row>
    <row r="699" spans="1:60"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row>
    <row r="700" spans="1:60"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row>
    <row r="701" spans="1:60"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row>
    <row r="702" spans="1:60"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row>
    <row r="703" spans="1:60"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row>
    <row r="704" spans="1:60"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row>
    <row r="705" spans="1:60"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row>
    <row r="706" spans="1:60"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row>
    <row r="707" spans="1:60"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row>
    <row r="708" spans="1:60"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row>
    <row r="709" spans="1:60"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row>
    <row r="710" spans="1:60"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row>
    <row r="711" spans="1:60"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row>
    <row r="712" spans="1:60"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row>
    <row r="713" spans="1:60"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row>
    <row r="714" spans="1:60"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row>
    <row r="715" spans="1:60"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row>
    <row r="716" spans="1:60"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row>
    <row r="717" spans="1:60"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row>
    <row r="718" spans="1:60"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row>
    <row r="719" spans="1:60"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row>
    <row r="720" spans="1:60"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row>
    <row r="721" spans="1:60"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row>
    <row r="722" spans="1:60"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row>
    <row r="723" spans="1:60"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row>
    <row r="724" spans="1:60"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row>
    <row r="725" spans="1:60"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row>
    <row r="726" spans="1:60"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row>
    <row r="727" spans="1:60"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row>
    <row r="728" spans="1:60"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row>
    <row r="729" spans="1:60"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row>
    <row r="730" spans="1:60"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row>
    <row r="731" spans="1:60"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row>
    <row r="732" spans="1:60"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row>
    <row r="733" spans="1:60"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row>
    <row r="734" spans="1:60"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row>
    <row r="735" spans="1:60"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row>
    <row r="736" spans="1:60"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row>
    <row r="737" spans="1:60"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row>
    <row r="738" spans="1:60"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row>
    <row r="739" spans="1:60"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row>
    <row r="740" spans="1:60"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row>
    <row r="741" spans="1:60"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row>
    <row r="742" spans="1:60"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row>
    <row r="743" spans="1:60"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row>
    <row r="744" spans="1:60"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row>
    <row r="745" spans="1:60"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row>
    <row r="746" spans="1:60"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row>
    <row r="747" spans="1:60"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row>
    <row r="748" spans="1:60"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row>
    <row r="749" spans="1:60"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row>
    <row r="750" spans="1:60"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row>
    <row r="751" spans="1:60"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row>
    <row r="752" spans="1:60"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row>
    <row r="753" spans="1:60"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row>
    <row r="754" spans="1:60"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row>
    <row r="755" spans="1:60"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row>
    <row r="756" spans="1:60"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row>
    <row r="757" spans="1:60"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row>
    <row r="758" spans="1:60"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row>
    <row r="759" spans="1:60"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row>
    <row r="760" spans="1:60"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row>
    <row r="761" spans="1:60"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row>
    <row r="762" spans="1:60"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row>
    <row r="763" spans="1:60"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row>
    <row r="764" spans="1:60"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row>
    <row r="765" spans="1:60"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row>
    <row r="766" spans="1:60"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row>
    <row r="767" spans="1:60"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row>
    <row r="768" spans="1:60"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row>
    <row r="769" spans="1:60"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row>
    <row r="770" spans="1:60"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row>
    <row r="771" spans="1:60"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row>
    <row r="772" spans="1:60"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row>
    <row r="773" spans="1:60"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row>
    <row r="774" spans="1:60"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row>
    <row r="775" spans="1:60"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row>
    <row r="776" spans="1:60"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row>
    <row r="777" spans="1:60"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row>
    <row r="778" spans="1:60"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row>
    <row r="779" spans="1:60"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row>
    <row r="780" spans="1:60"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row>
    <row r="781" spans="1:60"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row>
    <row r="782" spans="1:60"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row>
    <row r="783" spans="1:60"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row>
    <row r="784" spans="1:60"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row>
    <row r="785" spans="1:60"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row>
    <row r="786" spans="1:60"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row>
    <row r="787" spans="1:60"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row>
    <row r="788" spans="1:60"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row>
    <row r="789" spans="1:60"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row>
    <row r="790" spans="1:60"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row>
    <row r="791" spans="1:60"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row>
    <row r="792" spans="1:60"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row>
    <row r="793" spans="1:60"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row>
    <row r="794" spans="1:60"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row>
    <row r="795" spans="1:60"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row>
    <row r="796" spans="1:60"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row>
    <row r="797" spans="1:60"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row>
    <row r="798" spans="1:60"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row>
    <row r="799" spans="1:60"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row>
    <row r="800" spans="1:60"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row>
    <row r="801" spans="1:60"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row>
    <row r="802" spans="1:60"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row>
    <row r="803" spans="1:60"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row>
    <row r="804" spans="1:60"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row>
    <row r="805" spans="1:60"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row>
    <row r="806" spans="1:60"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row>
    <row r="807" spans="1:60"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row>
    <row r="808" spans="1:60"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row>
    <row r="809" spans="1:60"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row>
    <row r="810" spans="1:60"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row>
    <row r="811" spans="1:60"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row>
    <row r="812" spans="1:60"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row>
    <row r="813" spans="1:60"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row>
    <row r="814" spans="1:60"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row>
    <row r="815" spans="1:60"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row>
    <row r="816" spans="1:60"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row>
    <row r="817" spans="1:60"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row>
    <row r="818" spans="1:60"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row>
    <row r="819" spans="1:60"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row>
    <row r="820" spans="1:60"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row>
    <row r="821" spans="1:60"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row>
    <row r="822" spans="1:60"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row>
    <row r="823" spans="1:60"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row>
    <row r="824" spans="1:60"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row>
    <row r="825" spans="1:60"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row>
    <row r="826" spans="1:60"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row>
    <row r="827" spans="1:60"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row>
    <row r="828" spans="1:60"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row>
    <row r="829" spans="1:60"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row>
    <row r="830" spans="1:60"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row>
    <row r="831" spans="1:60"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row>
    <row r="832" spans="1:60"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row>
    <row r="833" spans="1:60"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row>
    <row r="834" spans="1:60"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row>
    <row r="835" spans="1:60"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row>
    <row r="836" spans="1:60"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row>
    <row r="837" spans="1:60"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row>
    <row r="838" spans="1:60"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row>
    <row r="839" spans="1:60"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row>
    <row r="840" spans="1:60"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row>
    <row r="841" spans="1:60"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row>
    <row r="842" spans="1:60"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row>
    <row r="843" spans="1:60"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row>
    <row r="844" spans="1:60"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row>
    <row r="845" spans="1:60"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row>
    <row r="846" spans="1:60"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row>
    <row r="847" spans="1:60"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row>
    <row r="848" spans="1:60"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row>
    <row r="849" spans="1:60"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row>
    <row r="850" spans="1:60"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row>
    <row r="851" spans="1:60"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row>
    <row r="852" spans="1:60"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row>
    <row r="853" spans="1:60"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row>
    <row r="854" spans="1:60"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row>
    <row r="855" spans="1:60"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row>
    <row r="856" spans="1:60"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row>
    <row r="857" spans="1:60"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row>
    <row r="858" spans="1:60"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row>
    <row r="859" spans="1:60"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row>
    <row r="860" spans="1:60"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row>
    <row r="861" spans="1:60"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row>
    <row r="862" spans="1:60"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row>
    <row r="863" spans="1:60"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row>
    <row r="864" spans="1:60"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row>
    <row r="865" spans="1:60"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row>
    <row r="866" spans="1:60"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row>
    <row r="867" spans="1:60"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row>
    <row r="868" spans="1:60"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row>
    <row r="869" spans="1:60"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row>
    <row r="870" spans="1:60"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row>
    <row r="871" spans="1:60"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row>
    <row r="872" spans="1:60"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row>
    <row r="873" spans="1:60"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row>
    <row r="874" spans="1:60"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row>
    <row r="875" spans="1:60"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row>
    <row r="876" spans="1:60"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row>
    <row r="877" spans="1:60"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row>
    <row r="878" spans="1:60"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row>
    <row r="879" spans="1:60"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row>
    <row r="880" spans="1:60"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row>
    <row r="881" spans="1:60"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row>
    <row r="882" spans="1:60"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row>
    <row r="883" spans="1:60"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row>
    <row r="884" spans="1:60"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row>
    <row r="885" spans="1:60"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row>
    <row r="886" spans="1:60"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row>
    <row r="887" spans="1:60"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row>
    <row r="888" spans="1:60"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row>
    <row r="889" spans="1:60"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row>
    <row r="890" spans="1:60"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row>
    <row r="891" spans="1:60"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row>
    <row r="892" spans="1:60"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row>
    <row r="893" spans="1:60"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row>
    <row r="894" spans="1:60"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row>
    <row r="895" spans="1:60"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row>
    <row r="896" spans="1:60"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row>
    <row r="897" spans="1:60"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row>
    <row r="898" spans="1:60"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row>
    <row r="899" spans="1:60"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row>
    <row r="900" spans="1:60"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row>
    <row r="901" spans="1:60"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row>
    <row r="902" spans="1:60"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row>
    <row r="903" spans="1:60"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row>
    <row r="904" spans="1:60"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row>
    <row r="905" spans="1:60"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row>
    <row r="906" spans="1:60"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row>
    <row r="907" spans="1:60"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row>
    <row r="908" spans="1:60"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row>
    <row r="909" spans="1:60"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row>
    <row r="910" spans="1:60"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row>
    <row r="911" spans="1:60"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row>
    <row r="912" spans="1:60"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row>
    <row r="913" spans="1:60"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row>
    <row r="914" spans="1:60"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row>
    <row r="915" spans="1:60"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row>
    <row r="916" spans="1:60"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row>
    <row r="917" spans="1:60"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row>
    <row r="918" spans="1:60"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row>
    <row r="919" spans="1:60"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row>
    <row r="920" spans="1:60"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row>
    <row r="921" spans="1:60"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row>
    <row r="922" spans="1:60"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row>
    <row r="923" spans="1:60"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row>
    <row r="924" spans="1:60"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row>
    <row r="925" spans="1:60"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row>
    <row r="926" spans="1:60"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row>
    <row r="927" spans="1:60"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row>
    <row r="928" spans="1:60"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row>
    <row r="929" spans="1:60"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row>
    <row r="930" spans="1:60"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row>
    <row r="931" spans="1:60"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row>
    <row r="932" spans="1:60"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row>
    <row r="933" spans="1:60"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row>
    <row r="934" spans="1:60"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row>
    <row r="935" spans="1:60"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row>
    <row r="936" spans="1:60"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row>
    <row r="937" spans="1:60"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row>
    <row r="938" spans="1:60"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row>
    <row r="939" spans="1:60"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row>
    <row r="940" spans="1:60"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row>
    <row r="941" spans="1:60"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row>
    <row r="942" spans="1:60"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row>
    <row r="943" spans="1:60"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row>
    <row r="944" spans="1:60"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row>
    <row r="945" spans="1:60"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row>
    <row r="946" spans="1:60"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row>
    <row r="947" spans="1:60"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row>
    <row r="948" spans="1:60"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row>
    <row r="949" spans="1:60"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row>
    <row r="950" spans="1:60"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row>
    <row r="951" spans="1:60"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row>
    <row r="952" spans="1:60"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row>
    <row r="953" spans="1:60"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row>
    <row r="954" spans="1:60"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row>
    <row r="955" spans="1:60"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row>
    <row r="956" spans="1:60"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row>
    <row r="957" spans="1:60"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row>
    <row r="958" spans="1:60"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row>
    <row r="959" spans="1:60"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row>
    <row r="960" spans="1:60"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row>
    <row r="961" spans="1:60"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row>
    <row r="962" spans="1:60"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row>
    <row r="963" spans="1:60"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row>
    <row r="964" spans="1:60"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row>
    <row r="965" spans="1:60"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row>
    <row r="966" spans="1:60"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row>
    <row r="967" spans="1:60"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row>
    <row r="968" spans="1:60"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row>
    <row r="969" spans="1:60"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row>
    <row r="970" spans="1:60"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row>
    <row r="971" spans="1:60"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row>
    <row r="972" spans="1:60"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row>
    <row r="973" spans="1:60"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row>
    <row r="974" spans="1:60"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row>
    <row r="975" spans="1:60"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row>
    <row r="976" spans="1:60"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row>
    <row r="977" spans="1:60"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row>
    <row r="978" spans="1:60"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row>
    <row r="979" spans="1:60"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row>
    <row r="980" spans="1:60"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row>
    <row r="981" spans="1:60"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row>
    <row r="982" spans="1:60"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row>
    <row r="983" spans="1:60"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row>
    <row r="984" spans="1:60"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row>
    <row r="985" spans="1:60"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row>
    <row r="986" spans="1:60"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row>
    <row r="987" spans="1:60"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row>
    <row r="988" spans="1:60"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row>
    <row r="989" spans="1:60"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row>
    <row r="990" spans="1:60"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row>
    <row r="991" spans="1:60"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row>
    <row r="992" spans="1:60"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row>
    <row r="993" spans="1:60"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row>
    <row r="994" spans="1:60"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row>
    <row r="995" spans="1:60"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row>
    <row r="996" spans="1:60"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row>
    <row r="997" spans="1:60"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row>
    <row r="998" spans="1:60"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row>
    <row r="999" spans="1:60"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row>
    <row r="1000" spans="1:60"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row>
    <row r="1001" spans="1:60"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J1001" s="9"/>
      <c r="AK1001" s="9"/>
      <c r="AL1001" s="9"/>
      <c r="AM1001" s="9"/>
      <c r="AN1001" s="9"/>
      <c r="AO1001" s="9"/>
      <c r="AP1001" s="9"/>
      <c r="AQ1001" s="9"/>
      <c r="AR1001" s="9"/>
      <c r="AS1001" s="9"/>
      <c r="AT1001" s="9"/>
      <c r="AU1001" s="9"/>
      <c r="AV1001" s="9"/>
      <c r="AW1001" s="9"/>
      <c r="AX1001" s="9"/>
      <c r="AY1001" s="9"/>
      <c r="AZ1001" s="9"/>
      <c r="BA1001" s="9"/>
      <c r="BB1001" s="9"/>
      <c r="BC1001" s="9"/>
      <c r="BD1001" s="9"/>
      <c r="BE1001" s="9"/>
      <c r="BF1001" s="9"/>
      <c r="BG1001" s="9"/>
      <c r="BH1001" s="9"/>
    </row>
    <row r="1002" spans="1:60"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c r="AI1002" s="9"/>
      <c r="AJ1002" s="9"/>
      <c r="AK1002" s="9"/>
      <c r="AL1002" s="9"/>
      <c r="AM1002" s="9"/>
      <c r="AN1002" s="9"/>
      <c r="AO1002" s="9"/>
      <c r="AP1002" s="9"/>
      <c r="AQ1002" s="9"/>
      <c r="AR1002" s="9"/>
      <c r="AS1002" s="9"/>
      <c r="AT1002" s="9"/>
      <c r="AU1002" s="9"/>
      <c r="AV1002" s="9"/>
      <c r="AW1002" s="9"/>
      <c r="AX1002" s="9"/>
      <c r="AY1002" s="9"/>
      <c r="AZ1002" s="9"/>
      <c r="BA1002" s="9"/>
      <c r="BB1002" s="9"/>
      <c r="BC1002" s="9"/>
      <c r="BD1002" s="9"/>
      <c r="BE1002" s="9"/>
      <c r="BF1002" s="9"/>
      <c r="BG1002" s="9"/>
      <c r="BH1002" s="9"/>
    </row>
    <row r="1003" spans="1:60"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c r="AS1003" s="9"/>
      <c r="AT1003" s="9"/>
      <c r="AU1003" s="9"/>
      <c r="AV1003" s="9"/>
      <c r="AW1003" s="9"/>
      <c r="AX1003" s="9"/>
      <c r="AY1003" s="9"/>
      <c r="AZ1003" s="9"/>
      <c r="BA1003" s="9"/>
      <c r="BB1003" s="9"/>
      <c r="BC1003" s="9"/>
      <c r="BD1003" s="9"/>
      <c r="BE1003" s="9"/>
      <c r="BF1003" s="9"/>
      <c r="BG1003" s="9"/>
      <c r="BH1003" s="9"/>
    </row>
    <row r="1004" spans="1:60"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J1004" s="9"/>
      <c r="AK1004" s="9"/>
      <c r="AL1004" s="9"/>
      <c r="AM1004" s="9"/>
      <c r="AN1004" s="9"/>
      <c r="AO1004" s="9"/>
      <c r="AP1004" s="9"/>
      <c r="AQ1004" s="9"/>
      <c r="AR1004" s="9"/>
      <c r="AS1004" s="9"/>
      <c r="AT1004" s="9"/>
      <c r="AU1004" s="9"/>
      <c r="AV1004" s="9"/>
      <c r="AW1004" s="9"/>
      <c r="AX1004" s="9"/>
      <c r="AY1004" s="9"/>
      <c r="AZ1004" s="9"/>
      <c r="BA1004" s="9"/>
      <c r="BB1004" s="9"/>
      <c r="BC1004" s="9"/>
      <c r="BD1004" s="9"/>
      <c r="BE1004" s="9"/>
      <c r="BF1004" s="9"/>
      <c r="BG1004" s="9"/>
      <c r="BH1004" s="9"/>
    </row>
    <row r="1005" spans="1:60"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J1005" s="9"/>
      <c r="AK1005" s="9"/>
      <c r="AL1005" s="9"/>
      <c r="AM1005" s="9"/>
      <c r="AN1005" s="9"/>
      <c r="AO1005" s="9"/>
      <c r="AP1005" s="9"/>
      <c r="AQ1005" s="9"/>
      <c r="AR1005" s="9"/>
      <c r="AS1005" s="9"/>
      <c r="AT1005" s="9"/>
      <c r="AU1005" s="9"/>
      <c r="AV1005" s="9"/>
      <c r="AW1005" s="9"/>
      <c r="AX1005" s="9"/>
      <c r="AY1005" s="9"/>
      <c r="AZ1005" s="9"/>
      <c r="BA1005" s="9"/>
      <c r="BB1005" s="9"/>
      <c r="BC1005" s="9"/>
      <c r="BD1005" s="9"/>
      <c r="BE1005" s="9"/>
      <c r="BF1005" s="9"/>
      <c r="BG1005" s="9"/>
      <c r="BH1005" s="9"/>
    </row>
    <row r="1006" spans="1:60"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J1006" s="9"/>
      <c r="AK1006" s="9"/>
      <c r="AL1006" s="9"/>
      <c r="AM1006" s="9"/>
      <c r="AN1006" s="9"/>
      <c r="AO1006" s="9"/>
      <c r="AP1006" s="9"/>
      <c r="AQ1006" s="9"/>
      <c r="AR1006" s="9"/>
      <c r="AS1006" s="9"/>
      <c r="AT1006" s="9"/>
      <c r="AU1006" s="9"/>
      <c r="AV1006" s="9"/>
      <c r="AW1006" s="9"/>
      <c r="AX1006" s="9"/>
      <c r="AY1006" s="9"/>
      <c r="AZ1006" s="9"/>
      <c r="BA1006" s="9"/>
      <c r="BB1006" s="9"/>
      <c r="BC1006" s="9"/>
      <c r="BD1006" s="9"/>
      <c r="BE1006" s="9"/>
      <c r="BF1006" s="9"/>
      <c r="BG1006" s="9"/>
      <c r="BH1006" s="9"/>
    </row>
    <row r="1007" spans="1:60"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J1007" s="9"/>
      <c r="AK1007" s="9"/>
      <c r="AL1007" s="9"/>
      <c r="AM1007" s="9"/>
      <c r="AN1007" s="9"/>
      <c r="AO1007" s="9"/>
      <c r="AP1007" s="9"/>
      <c r="AQ1007" s="9"/>
      <c r="AR1007" s="9"/>
      <c r="AS1007" s="9"/>
      <c r="AT1007" s="9"/>
      <c r="AU1007" s="9"/>
      <c r="AV1007" s="9"/>
      <c r="AW1007" s="9"/>
      <c r="AX1007" s="9"/>
      <c r="AY1007" s="9"/>
      <c r="AZ1007" s="9"/>
      <c r="BA1007" s="9"/>
      <c r="BB1007" s="9"/>
      <c r="BC1007" s="9"/>
      <c r="BD1007" s="9"/>
      <c r="BE1007" s="9"/>
      <c r="BF1007" s="9"/>
      <c r="BG1007" s="9"/>
      <c r="BH1007" s="9"/>
    </row>
    <row r="1008" spans="1:60" x14ac:dyDescent="0.2">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J1008" s="9"/>
      <c r="AK1008" s="9"/>
      <c r="AL1008" s="9"/>
      <c r="AM1008" s="9"/>
      <c r="AN1008" s="9"/>
      <c r="AO1008" s="9"/>
      <c r="AP1008" s="9"/>
      <c r="AQ1008" s="9"/>
      <c r="AR1008" s="9"/>
      <c r="AS1008" s="9"/>
      <c r="AT1008" s="9"/>
      <c r="AU1008" s="9"/>
      <c r="AV1008" s="9"/>
      <c r="AW1008" s="9"/>
      <c r="AX1008" s="9"/>
      <c r="AY1008" s="9"/>
      <c r="AZ1008" s="9"/>
      <c r="BA1008" s="9"/>
      <c r="BB1008" s="9"/>
      <c r="BC1008" s="9"/>
      <c r="BD1008" s="9"/>
      <c r="BE1008" s="9"/>
      <c r="BF1008" s="9"/>
      <c r="BG1008" s="9"/>
      <c r="BH1008" s="9"/>
    </row>
  </sheetData>
  <mergeCells count="5">
    <mergeCell ref="AI21:AM21"/>
    <mergeCell ref="AN21:AU21"/>
    <mergeCell ref="AV21:BA21"/>
    <mergeCell ref="N23:N24"/>
    <mergeCell ref="O23:O24"/>
  </mergeCells>
  <conditionalFormatting sqref="C36:BH36">
    <cfRule type="expression" dxfId="2" priority="1">
      <formula>C13</formula>
    </cfRule>
  </conditionalFormatting>
  <dataValidations count="23">
    <dataValidation type="list" allowBlank="1" showErrorMessage="1" sqref="X36:Y160" xr:uid="{00000000-0002-0000-0000-000000000000}">
      <formula1>$X$23:$X$28</formula1>
    </dataValidation>
    <dataValidation type="list" allowBlank="1" showErrorMessage="1" sqref="AB36:AB160" xr:uid="{00000000-0002-0000-0000-000001000000}">
      <formula1>$AB$23:$AB$33</formula1>
    </dataValidation>
    <dataValidation type="list" allowBlank="1" showErrorMessage="1" sqref="BF36:BF160" xr:uid="{00000000-0002-0000-0000-000002000000}">
      <formula1>IF($BE36="Steel Reinforcement",INDIRECT("Steel_Reinforcement"),INDIRECT($BE36))</formula1>
    </dataValidation>
    <dataValidation type="list" allowBlank="1" showErrorMessage="1" sqref="AG36:AG160" xr:uid="{00000000-0002-0000-0000-000003000000}">
      <formula1>$AG$23:$AG$35</formula1>
    </dataValidation>
    <dataValidation type="list" allowBlank="1" showErrorMessage="1" sqref="T36:T160" xr:uid="{00000000-0002-0000-0000-000004000000}">
      <formula1>$T$23:$T$26</formula1>
    </dataValidation>
    <dataValidation type="list" allowBlank="1" showErrorMessage="1" sqref="AM36 AQ36 AS36:AT36 BB36 AS37:AU38 BA37:BB38 BB39 AJ36:AJ160 AM39:AM160 AQ39:AQ160 AS39:AT160 BA40:BB160" xr:uid="{00000000-0002-0000-0000-000005000000}">
      <formula1>$AJ$23:$AJ$24</formula1>
    </dataValidation>
    <dataValidation type="decimal" operator="greaterThanOrEqual" allowBlank="1" showErrorMessage="1" sqref="P36:S160 U36:W160 BG36:BH160" xr:uid="{00000000-0002-0000-0000-000006000000}">
      <formula1>0</formula1>
    </dataValidation>
    <dataValidation type="list" allowBlank="1" showErrorMessage="1" sqref="AE36:AE160" xr:uid="{00000000-0002-0000-0000-000007000000}">
      <formula1>$AE$23:$AE$26</formula1>
    </dataValidation>
    <dataValidation type="list" allowBlank="1" showErrorMessage="1" sqref="AK36:AL36 AN36:AP36 AR36 AU36:BA36 AK37:AR38 AV37:AZ38 AU39:BA39 AI36:AI160 AK39:AL160 AN39:AP160 AR39:AR160 AU40:AZ160 BD36:BD160" xr:uid="{00000000-0002-0000-0000-000008000000}">
      <formula1>$AI$23:$AI$24</formula1>
    </dataValidation>
    <dataValidation type="decimal" allowBlank="1" showErrorMessage="1" sqref="AH36:AH160" xr:uid="{00000000-0002-0000-0000-000009000000}">
      <formula1>2000</formula1>
      <formula2>2050</formula2>
    </dataValidation>
    <dataValidation type="decimal" operator="greaterThan" allowBlank="1" showErrorMessage="1" sqref="N36:O160" xr:uid="{00000000-0002-0000-0000-00000A000000}">
      <formula1>0</formula1>
    </dataValidation>
    <dataValidation type="list" allowBlank="1" showErrorMessage="1" sqref="L36:L160" xr:uid="{00000000-0002-0000-0000-00000B000000}">
      <formula1>$L$23:$L$28</formula1>
    </dataValidation>
    <dataValidation type="list" allowBlank="1" showErrorMessage="1" sqref="AC36:AC160" xr:uid="{00000000-0002-0000-0000-00000C000000}">
      <formula1>$AC$23:$AC$25</formula1>
    </dataValidation>
    <dataValidation type="list" allowBlank="1" showErrorMessage="1" sqref="AD36:AD160" xr:uid="{00000000-0002-0000-0000-00000D000000}">
      <formula1>$AD$23:$AD$35</formula1>
    </dataValidation>
    <dataValidation type="list" allowBlank="1" showInputMessage="1" showErrorMessage="1" prompt="Must be one of the drop-down menu choices." sqref="B36:B160" xr:uid="{00000000-0002-0000-0000-00000E000000}">
      <formula1>$B$23:$B$24</formula1>
    </dataValidation>
    <dataValidation type="list" allowBlank="1" showErrorMessage="1" sqref="BE36:BE160" xr:uid="{00000000-0002-0000-0000-00000F000000}">
      <formula1>$BE$23:$BE$27</formula1>
    </dataValidation>
    <dataValidation type="custom" allowBlank="1" showErrorMessage="1" sqref="AF36:AF160" xr:uid="{00000000-0002-0000-0000-000010000000}">
      <formula1>ISNUMBER(AF36)</formula1>
    </dataValidation>
    <dataValidation type="decimal" allowBlank="1" showInputMessage="1" showErrorMessage="1" prompt="Must enter whole number between 2000 and 2050" sqref="K36:K160" xr:uid="{00000000-0002-0000-0000-000011000000}">
      <formula1>2000</formula1>
      <formula2>2050</formula2>
    </dataValidation>
    <dataValidation type="list" allowBlank="1" showErrorMessage="1" sqref="M36:M160" xr:uid="{00000000-0002-0000-0000-000012000000}">
      <formula1>$M$23:$M$26</formula1>
    </dataValidation>
    <dataValidation type="list" allowBlank="1" showErrorMessage="1" sqref="J36:J160" xr:uid="{00000000-0002-0000-0000-000013000000}">
      <formula1>$J$23:$J$24</formula1>
    </dataValidation>
    <dataValidation type="list" allowBlank="1" showErrorMessage="1" sqref="I36:I160" xr:uid="{00000000-0002-0000-0000-000014000000}">
      <formula1>$I$23:$I$35</formula1>
    </dataValidation>
    <dataValidation type="list" allowBlank="1" showErrorMessage="1" sqref="Z36:Z160" xr:uid="{00000000-0002-0000-0000-000015000000}">
      <formula1>$Z$23:$Z$33</formula1>
    </dataValidation>
    <dataValidation type="list" allowBlank="1" showErrorMessage="1" sqref="AA36:AA160" xr:uid="{00000000-0002-0000-0000-000016000000}">
      <formula1>$AA$23:$AA$33</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2AC1A-3A66-014F-86B7-2C4199CE56BD}">
  <sheetPr>
    <outlinePr summaryBelow="0" summaryRight="0"/>
  </sheetPr>
  <dimension ref="A1:BO201"/>
  <sheetViews>
    <sheetView zoomScaleNormal="100" workbookViewId="0">
      <selection activeCell="E36" sqref="E36"/>
    </sheetView>
  </sheetViews>
  <sheetFormatPr baseColWidth="10" defaultColWidth="12.6640625" defaultRowHeight="15" x14ac:dyDescent="0.2"/>
  <cols>
    <col min="1" max="1" width="28.33203125" style="133" customWidth="1"/>
    <col min="2" max="2" width="18.6640625" style="133" customWidth="1"/>
    <col min="3" max="3" width="21.5" style="133" customWidth="1"/>
    <col min="4" max="4" width="17" style="133" customWidth="1"/>
    <col min="5" max="5" width="17.1640625" style="133" customWidth="1"/>
    <col min="6" max="6" width="14.1640625" style="133" customWidth="1"/>
    <col min="7" max="7" width="14.6640625" style="133" customWidth="1"/>
    <col min="8" max="8" width="14.83203125" style="133" customWidth="1"/>
    <col min="9" max="9" width="21.83203125" style="133" customWidth="1"/>
    <col min="10" max="10" width="33.83203125" style="133" customWidth="1"/>
    <col min="11" max="11" width="17.6640625" style="133" customWidth="1"/>
    <col min="12" max="12" width="21.6640625" style="133" customWidth="1"/>
    <col min="13" max="13" width="18" style="133" customWidth="1"/>
    <col min="14" max="14" width="15.6640625" style="133" customWidth="1"/>
    <col min="15" max="19" width="15.1640625" style="133" customWidth="1"/>
    <col min="20" max="20" width="29.83203125" style="133" customWidth="1"/>
    <col min="21" max="23" width="16.1640625" style="133" customWidth="1"/>
    <col min="24" max="25" width="12.6640625" style="133" customWidth="1"/>
    <col min="26" max="26" width="36" style="133" customWidth="1"/>
    <col min="27" max="27" width="33.33203125" style="133" customWidth="1"/>
    <col min="28" max="28" width="21.5" style="133" customWidth="1"/>
    <col min="29" max="29" width="34" style="133" customWidth="1"/>
    <col min="30" max="30" width="12.6640625" style="133" customWidth="1"/>
    <col min="31" max="31" width="23.33203125" style="133" customWidth="1"/>
    <col min="32" max="32" width="39.6640625" style="133" customWidth="1"/>
    <col min="33" max="33" width="18.1640625" style="133" customWidth="1"/>
    <col min="34" max="39" width="11.1640625" style="133" customWidth="1"/>
    <col min="40" max="41" width="11.1640625" style="275" customWidth="1"/>
    <col min="42" max="47" width="11.1640625" style="133" customWidth="1"/>
    <col min="48" max="49" width="11.1640625" style="275" customWidth="1"/>
    <col min="50" max="53" width="11.6640625" style="133" customWidth="1"/>
    <col min="54" max="54" width="15.6640625" style="133" customWidth="1"/>
    <col min="55" max="60" width="11.6640625" style="133" customWidth="1"/>
    <col min="61" max="61" width="19" style="133" customWidth="1"/>
    <col min="62" max="62" width="11.6640625" style="133" customWidth="1"/>
    <col min="63" max="63" width="15.1640625" style="133" customWidth="1"/>
    <col min="64" max="64" width="19.6640625" style="133" customWidth="1"/>
    <col min="65" max="65" width="138.5" style="276" customWidth="1"/>
    <col min="66" max="66" width="19.6640625" style="133" customWidth="1"/>
    <col min="67" max="67" width="18.6640625" style="133" customWidth="1"/>
    <col min="68" max="75" width="12.6640625" style="133" customWidth="1"/>
    <col min="76" max="16384" width="12.6640625" style="133"/>
  </cols>
  <sheetData>
    <row r="1" spans="1:67" ht="47" x14ac:dyDescent="0.55000000000000004">
      <c r="A1" s="125"/>
      <c r="B1" s="126"/>
      <c r="C1" s="3" t="s">
        <v>295</v>
      </c>
      <c r="D1" s="127"/>
      <c r="E1" s="128"/>
      <c r="F1" s="128"/>
      <c r="G1" s="126"/>
      <c r="H1" s="126"/>
      <c r="I1" s="129"/>
      <c r="J1" s="126"/>
      <c r="K1" s="126"/>
      <c r="L1" s="126"/>
      <c r="M1" s="126"/>
      <c r="N1" s="130"/>
      <c r="O1" s="126"/>
      <c r="P1" s="126"/>
      <c r="Q1" s="126"/>
      <c r="R1" s="126"/>
      <c r="S1" s="126"/>
      <c r="T1" s="131"/>
      <c r="U1" s="126"/>
      <c r="V1" s="126"/>
      <c r="W1" s="126"/>
      <c r="X1" s="126"/>
      <c r="Y1" s="126"/>
      <c r="Z1" s="131"/>
      <c r="AA1" s="132"/>
      <c r="AB1" s="132"/>
      <c r="AC1" s="132"/>
      <c r="AD1" s="130"/>
      <c r="AE1" s="132"/>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row>
    <row r="2" spans="1:67" ht="24" x14ac:dyDescent="0.3">
      <c r="A2" s="125"/>
      <c r="B2" s="134"/>
      <c r="C2" s="135"/>
      <c r="D2" s="136"/>
      <c r="E2" s="137"/>
      <c r="F2" s="137"/>
      <c r="G2" s="138"/>
      <c r="H2" s="138"/>
      <c r="I2" s="138"/>
      <c r="J2" s="138"/>
      <c r="K2" s="135"/>
      <c r="L2" s="138"/>
      <c r="M2" s="138"/>
      <c r="N2" s="139"/>
      <c r="O2" s="138"/>
      <c r="P2" s="138"/>
      <c r="Q2" s="138"/>
      <c r="R2" s="138"/>
      <c r="S2" s="138"/>
      <c r="T2" s="140"/>
      <c r="U2" s="138"/>
      <c r="V2" s="138"/>
      <c r="W2" s="138"/>
      <c r="X2" s="138"/>
      <c r="Y2" s="138"/>
      <c r="Z2" s="140"/>
      <c r="AA2" s="141"/>
      <c r="AB2" s="141"/>
      <c r="AC2" s="141"/>
      <c r="AD2" s="139"/>
      <c r="AE2" s="141"/>
      <c r="AF2" s="139"/>
      <c r="AG2" s="139"/>
      <c r="AH2" s="139"/>
      <c r="AI2" s="139"/>
      <c r="AJ2" s="139"/>
      <c r="AK2" s="139"/>
      <c r="AL2" s="139"/>
      <c r="AM2" s="139"/>
      <c r="AN2" s="130"/>
      <c r="AO2" s="130"/>
      <c r="AP2" s="139"/>
      <c r="AQ2" s="139"/>
      <c r="AR2" s="139"/>
      <c r="AS2" s="139"/>
      <c r="AT2" s="139"/>
      <c r="AU2" s="139"/>
      <c r="AV2" s="130"/>
      <c r="AW2" s="130"/>
      <c r="AX2" s="139"/>
      <c r="AY2" s="139"/>
      <c r="AZ2" s="139"/>
      <c r="BA2" s="139"/>
      <c r="BB2" s="139"/>
      <c r="BC2" s="139"/>
      <c r="BD2" s="139"/>
      <c r="BE2" s="139"/>
      <c r="BF2" s="139"/>
      <c r="BG2" s="139"/>
      <c r="BH2" s="139"/>
      <c r="BI2" s="139"/>
      <c r="BJ2" s="139"/>
      <c r="BK2" s="139"/>
      <c r="BL2" s="139"/>
      <c r="BM2" s="139"/>
      <c r="BN2" s="139"/>
      <c r="BO2" s="139"/>
    </row>
    <row r="3" spans="1:67" ht="24" x14ac:dyDescent="0.3">
      <c r="A3" s="125"/>
      <c r="B3" s="134"/>
      <c r="C3" s="298" t="s">
        <v>324</v>
      </c>
      <c r="D3" s="136"/>
      <c r="E3" s="137"/>
      <c r="F3" s="137"/>
      <c r="G3" s="138"/>
      <c r="H3" s="138"/>
      <c r="I3" s="138"/>
      <c r="J3" s="138"/>
      <c r="K3" s="135"/>
      <c r="L3" s="135"/>
      <c r="M3" s="135"/>
      <c r="N3" s="139"/>
      <c r="O3" s="138"/>
      <c r="P3" s="138"/>
      <c r="Q3" s="138"/>
      <c r="R3" s="138"/>
      <c r="S3" s="138"/>
      <c r="T3" s="140"/>
      <c r="U3" s="138"/>
      <c r="V3" s="138"/>
      <c r="W3" s="138"/>
      <c r="X3" s="138"/>
      <c r="Y3" s="138"/>
      <c r="Z3" s="140"/>
      <c r="AA3" s="141"/>
      <c r="AB3" s="141"/>
      <c r="AC3" s="141"/>
      <c r="AD3" s="139"/>
      <c r="AE3" s="141"/>
      <c r="AF3" s="139"/>
      <c r="AG3" s="139"/>
      <c r="AH3" s="139"/>
      <c r="AI3" s="139"/>
      <c r="AJ3" s="139"/>
      <c r="AK3" s="139"/>
      <c r="AL3" s="139"/>
      <c r="AM3" s="139"/>
      <c r="AN3" s="130"/>
      <c r="AO3" s="130"/>
      <c r="AP3" s="139"/>
      <c r="AQ3" s="139"/>
      <c r="AR3" s="139"/>
      <c r="AS3" s="139"/>
      <c r="AT3" s="139"/>
      <c r="AU3" s="139"/>
      <c r="AV3" s="130"/>
      <c r="AW3" s="130"/>
      <c r="AX3" s="139"/>
      <c r="AY3" s="139"/>
      <c r="AZ3" s="139"/>
      <c r="BA3" s="139"/>
      <c r="BB3" s="139"/>
      <c r="BC3" s="139"/>
      <c r="BD3" s="139"/>
      <c r="BE3" s="139"/>
      <c r="BF3" s="139"/>
      <c r="BG3" s="139"/>
      <c r="BH3" s="139"/>
      <c r="BI3" s="139"/>
      <c r="BJ3" s="139"/>
      <c r="BK3" s="139"/>
      <c r="BL3" s="139"/>
      <c r="BM3" s="139"/>
      <c r="BN3" s="139"/>
      <c r="BO3" s="139"/>
    </row>
    <row r="4" spans="1:67" ht="24" x14ac:dyDescent="0.3">
      <c r="A4" s="125"/>
      <c r="B4" s="134"/>
      <c r="C4" s="298" t="s">
        <v>335</v>
      </c>
      <c r="D4" s="143"/>
      <c r="E4" s="144"/>
      <c r="F4" s="144"/>
      <c r="G4" s="134"/>
      <c r="H4" s="134"/>
      <c r="I4" s="134"/>
      <c r="J4" s="134"/>
      <c r="K4" s="142"/>
      <c r="L4" s="142"/>
      <c r="M4" s="142"/>
      <c r="N4" s="130"/>
      <c r="O4" s="134"/>
      <c r="P4" s="134"/>
      <c r="Q4" s="134"/>
      <c r="R4" s="134"/>
      <c r="S4" s="134"/>
      <c r="T4" s="145"/>
      <c r="U4" s="134"/>
      <c r="V4" s="134"/>
      <c r="W4" s="134"/>
      <c r="X4" s="134"/>
      <c r="Y4" s="134"/>
      <c r="Z4" s="145"/>
      <c r="AA4" s="132"/>
      <c r="AB4" s="132"/>
      <c r="AC4" s="132"/>
      <c r="AD4" s="130"/>
      <c r="AE4" s="132"/>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c r="BL4" s="130"/>
      <c r="BM4" s="130"/>
      <c r="BN4" s="130"/>
      <c r="BO4" s="130"/>
    </row>
    <row r="5" spans="1:67" ht="24" x14ac:dyDescent="0.3">
      <c r="A5" s="125"/>
      <c r="B5" s="134"/>
      <c r="C5" s="298" t="s">
        <v>292</v>
      </c>
      <c r="D5" s="143"/>
      <c r="E5" s="144"/>
      <c r="F5" s="144"/>
      <c r="G5" s="134"/>
      <c r="H5" s="134"/>
      <c r="I5" s="134"/>
      <c r="J5" s="134"/>
      <c r="K5" s="142"/>
      <c r="L5" s="142"/>
      <c r="M5" s="142"/>
      <c r="N5" s="130"/>
      <c r="O5" s="134"/>
      <c r="P5" s="134"/>
      <c r="Q5" s="134"/>
      <c r="R5" s="134"/>
      <c r="S5" s="134"/>
      <c r="T5" s="145"/>
      <c r="U5" s="134"/>
      <c r="V5" s="134"/>
      <c r="W5" s="134"/>
      <c r="X5" s="134"/>
      <c r="Y5" s="134"/>
      <c r="Z5" s="145"/>
      <c r="AA5" s="132"/>
      <c r="AB5" s="132"/>
      <c r="AC5" s="132"/>
      <c r="AD5" s="130"/>
      <c r="AE5" s="132"/>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row>
    <row r="6" spans="1:67" ht="24" x14ac:dyDescent="0.3">
      <c r="A6" s="125"/>
      <c r="B6" s="134"/>
      <c r="C6" s="298" t="s">
        <v>293</v>
      </c>
      <c r="D6" s="143"/>
      <c r="E6" s="144"/>
      <c r="F6" s="144"/>
      <c r="G6" s="134"/>
      <c r="H6" s="134"/>
      <c r="I6" s="134"/>
      <c r="J6" s="134"/>
      <c r="K6" s="142"/>
      <c r="L6" s="142"/>
      <c r="M6" s="142"/>
      <c r="N6" s="130"/>
      <c r="O6" s="134"/>
      <c r="P6" s="134"/>
      <c r="Q6" s="134"/>
      <c r="R6" s="134"/>
      <c r="S6" s="134"/>
      <c r="T6" s="145"/>
      <c r="U6" s="134"/>
      <c r="V6" s="134"/>
      <c r="W6" s="134"/>
      <c r="X6" s="134"/>
      <c r="Y6" s="134"/>
      <c r="Z6" s="145"/>
      <c r="AA6" s="132"/>
      <c r="AB6" s="132"/>
      <c r="AC6" s="132"/>
      <c r="AD6" s="130"/>
      <c r="AE6" s="132"/>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row>
    <row r="7" spans="1:67" ht="24" x14ac:dyDescent="0.3">
      <c r="A7" s="125"/>
      <c r="B7" s="134"/>
      <c r="C7" s="298" t="s">
        <v>305</v>
      </c>
      <c r="D7" s="143"/>
      <c r="E7" s="144"/>
      <c r="F7" s="144"/>
      <c r="G7" s="134"/>
      <c r="H7" s="134"/>
      <c r="I7" s="134"/>
      <c r="J7" s="134"/>
      <c r="K7" s="142"/>
      <c r="L7" s="134"/>
      <c r="M7" s="142"/>
      <c r="N7" s="130"/>
      <c r="O7" s="134"/>
      <c r="P7" s="134"/>
      <c r="Q7" s="134"/>
      <c r="R7" s="134"/>
      <c r="S7" s="134"/>
      <c r="T7" s="145"/>
      <c r="U7" s="134"/>
      <c r="V7" s="134"/>
      <c r="W7" s="134"/>
      <c r="X7" s="134"/>
      <c r="Y7" s="134"/>
      <c r="Z7" s="145"/>
      <c r="AA7" s="132"/>
      <c r="AB7" s="132"/>
      <c r="AC7" s="132"/>
      <c r="AD7" s="130"/>
      <c r="AE7" s="132"/>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row>
    <row r="8" spans="1:67" ht="24" x14ac:dyDescent="0.3">
      <c r="A8" s="125"/>
      <c r="B8" s="130"/>
      <c r="D8" s="143"/>
      <c r="E8" s="144"/>
      <c r="F8" s="144"/>
      <c r="G8" s="134"/>
      <c r="H8" s="134"/>
      <c r="I8" s="134"/>
      <c r="J8" s="134"/>
      <c r="K8" s="142"/>
      <c r="L8" s="134"/>
      <c r="M8" s="142"/>
      <c r="N8" s="130"/>
      <c r="O8" s="130"/>
      <c r="P8" s="130"/>
      <c r="Q8" s="130"/>
      <c r="R8" s="130"/>
      <c r="S8" s="130"/>
      <c r="T8" s="132"/>
      <c r="U8" s="130"/>
      <c r="V8" s="130"/>
      <c r="W8" s="130"/>
      <c r="X8" s="130"/>
      <c r="Y8" s="130"/>
      <c r="Z8" s="132"/>
      <c r="AA8" s="132"/>
      <c r="AB8" s="132"/>
      <c r="AC8" s="132"/>
      <c r="AD8" s="130"/>
      <c r="AE8" s="132"/>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row>
    <row r="9" spans="1:67" ht="24" x14ac:dyDescent="0.3">
      <c r="A9" s="125"/>
      <c r="B9" s="130"/>
      <c r="C9" s="142"/>
      <c r="D9" s="143"/>
      <c r="E9" s="144"/>
      <c r="F9" s="144"/>
      <c r="G9" s="134"/>
      <c r="H9" s="134"/>
      <c r="I9" s="134"/>
      <c r="J9" s="134"/>
      <c r="K9" s="142"/>
      <c r="L9" s="134"/>
      <c r="M9" s="142"/>
      <c r="N9" s="130"/>
      <c r="O9" s="130"/>
      <c r="P9" s="130"/>
      <c r="Q9" s="130"/>
      <c r="R9" s="130"/>
      <c r="S9" s="130"/>
      <c r="T9" s="132"/>
      <c r="U9" s="130"/>
      <c r="V9" s="130"/>
      <c r="W9" s="130"/>
      <c r="X9" s="130"/>
      <c r="Y9" s="130"/>
      <c r="Z9" s="132"/>
      <c r="AA9" s="132"/>
      <c r="AB9" s="132"/>
      <c r="AC9" s="132"/>
      <c r="AD9" s="130"/>
      <c r="AE9" s="132"/>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row>
    <row r="10" spans="1:67" ht="16" x14ac:dyDescent="0.2">
      <c r="A10" s="125"/>
      <c r="B10" s="130"/>
      <c r="C10" s="142"/>
      <c r="D10" s="132"/>
      <c r="E10" s="147"/>
      <c r="F10" s="130"/>
      <c r="G10" s="130"/>
      <c r="H10" s="130"/>
      <c r="I10" s="130"/>
      <c r="J10" s="130"/>
      <c r="K10" s="142"/>
      <c r="L10" s="130"/>
      <c r="M10" s="142"/>
      <c r="N10" s="130"/>
      <c r="O10" s="130"/>
      <c r="P10" s="130"/>
      <c r="Q10" s="130"/>
      <c r="R10" s="130"/>
      <c r="S10" s="130"/>
      <c r="T10" s="132"/>
      <c r="U10" s="130"/>
      <c r="V10" s="130"/>
      <c r="W10" s="130"/>
      <c r="X10" s="130"/>
      <c r="Y10" s="130"/>
      <c r="Z10" s="132"/>
      <c r="AA10" s="132"/>
      <c r="AB10" s="132"/>
      <c r="AC10" s="132"/>
      <c r="AD10" s="130"/>
      <c r="AE10" s="132"/>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row>
    <row r="11" spans="1:67" ht="16" x14ac:dyDescent="0.2">
      <c r="A11" s="125"/>
      <c r="B11" s="130"/>
      <c r="C11" s="142"/>
      <c r="D11" s="132"/>
      <c r="E11" s="147"/>
      <c r="F11" s="130"/>
      <c r="G11" s="130"/>
      <c r="H11" s="130"/>
      <c r="I11" s="130"/>
      <c r="J11" s="130"/>
      <c r="K11" s="142"/>
      <c r="L11" s="130"/>
      <c r="M11" s="142"/>
      <c r="N11" s="130"/>
      <c r="O11" s="130"/>
      <c r="P11" s="130"/>
      <c r="Q11" s="130"/>
      <c r="R11" s="130"/>
      <c r="S11" s="130"/>
      <c r="T11" s="132"/>
      <c r="U11" s="130"/>
      <c r="V11" s="130"/>
      <c r="W11" s="130"/>
      <c r="X11" s="130"/>
      <c r="Y11" s="130"/>
      <c r="Z11" s="132"/>
      <c r="AA11" s="132"/>
      <c r="AB11" s="132"/>
      <c r="AC11" s="132"/>
      <c r="AD11" s="130"/>
      <c r="AE11" s="132"/>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row>
    <row r="12" spans="1:67" ht="16" x14ac:dyDescent="0.2">
      <c r="A12" s="125"/>
      <c r="B12" s="349"/>
      <c r="C12" s="146"/>
      <c r="D12" s="132"/>
      <c r="E12" s="147"/>
      <c r="F12" s="130"/>
      <c r="G12" s="130"/>
      <c r="H12" s="130"/>
      <c r="I12" s="130"/>
      <c r="J12" s="130"/>
      <c r="K12" s="142"/>
      <c r="L12" s="130"/>
      <c r="M12" s="142"/>
      <c r="N12" s="130"/>
      <c r="O12" s="130"/>
      <c r="P12" s="130"/>
      <c r="Q12" s="130"/>
      <c r="R12" s="130"/>
      <c r="S12" s="130"/>
      <c r="T12" s="132"/>
      <c r="U12" s="130"/>
      <c r="V12" s="130"/>
      <c r="W12" s="130"/>
      <c r="X12" s="130"/>
      <c r="Y12" s="130"/>
      <c r="Z12" s="132"/>
      <c r="AA12" s="132"/>
      <c r="AB12" s="132"/>
      <c r="AC12" s="132"/>
      <c r="AD12" s="130"/>
      <c r="AE12" s="132"/>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row>
    <row r="13" spans="1:67" s="376" customFormat="1" ht="15" hidden="1" customHeight="1" x14ac:dyDescent="0.2">
      <c r="A13" s="372"/>
      <c r="B13" s="373"/>
      <c r="C13" s="367" t="s">
        <v>334</v>
      </c>
      <c r="D13" s="374"/>
      <c r="E13" s="367" t="s">
        <v>334</v>
      </c>
      <c r="F13" s="367" t="s">
        <v>334</v>
      </c>
      <c r="G13" s="367" t="s">
        <v>334</v>
      </c>
      <c r="H13" s="375"/>
      <c r="I13" s="367" t="s">
        <v>334</v>
      </c>
      <c r="J13" s="367" t="s">
        <v>334</v>
      </c>
      <c r="K13" s="367" t="s">
        <v>334</v>
      </c>
      <c r="L13" s="375"/>
      <c r="M13" s="367" t="s">
        <v>334</v>
      </c>
      <c r="N13" s="367" t="s">
        <v>334</v>
      </c>
      <c r="O13" s="367" t="s">
        <v>334</v>
      </c>
      <c r="P13" s="367" t="s">
        <v>334</v>
      </c>
      <c r="Q13" s="367" t="s">
        <v>334</v>
      </c>
      <c r="R13" s="367"/>
      <c r="S13" s="375"/>
      <c r="T13" s="374"/>
      <c r="U13" s="375"/>
      <c r="V13" s="375"/>
      <c r="W13" s="375"/>
      <c r="X13" s="375"/>
      <c r="Y13" s="375"/>
      <c r="Z13" s="374" t="s">
        <v>334</v>
      </c>
      <c r="AA13" s="374" t="s">
        <v>334</v>
      </c>
      <c r="AB13" s="374" t="s">
        <v>334</v>
      </c>
      <c r="AC13" s="374"/>
      <c r="AD13" s="375"/>
      <c r="AE13" s="374" t="s">
        <v>334</v>
      </c>
      <c r="AF13" s="374" t="s">
        <v>334</v>
      </c>
      <c r="AG13" s="375"/>
      <c r="AH13" s="374" t="s">
        <v>334</v>
      </c>
      <c r="AI13" s="374" t="s">
        <v>334</v>
      </c>
      <c r="AJ13" s="374" t="s">
        <v>334</v>
      </c>
      <c r="AK13" s="374" t="s">
        <v>334</v>
      </c>
      <c r="AL13" s="374" t="s">
        <v>334</v>
      </c>
      <c r="AM13" s="374" t="s">
        <v>334</v>
      </c>
      <c r="AN13" s="374"/>
      <c r="AO13" s="374"/>
      <c r="AP13" s="374" t="s">
        <v>334</v>
      </c>
      <c r="AQ13" s="374" t="s">
        <v>334</v>
      </c>
      <c r="AR13" s="374" t="s">
        <v>334</v>
      </c>
      <c r="AS13" s="374" t="s">
        <v>334</v>
      </c>
      <c r="AT13" s="374" t="s">
        <v>334</v>
      </c>
      <c r="AU13" s="374" t="s">
        <v>334</v>
      </c>
      <c r="AV13" s="374"/>
      <c r="AW13" s="374"/>
      <c r="AX13" s="375"/>
      <c r="AY13" s="375"/>
      <c r="AZ13" s="375"/>
      <c r="BA13" s="375"/>
      <c r="BB13" s="375"/>
      <c r="BC13" s="375"/>
      <c r="BD13" s="375"/>
      <c r="BE13" s="375"/>
      <c r="BF13" s="375"/>
      <c r="BG13" s="375"/>
      <c r="BH13" s="375"/>
      <c r="BI13" s="375"/>
      <c r="BJ13" s="375"/>
      <c r="BK13" s="375"/>
      <c r="BL13" s="375"/>
      <c r="BM13" s="375"/>
      <c r="BN13" s="375"/>
      <c r="BO13" s="375"/>
    </row>
    <row r="14" spans="1:67" ht="16" x14ac:dyDescent="0.2">
      <c r="A14" s="125"/>
      <c r="B14" s="350"/>
      <c r="C14" s="142"/>
      <c r="D14" s="132"/>
      <c r="E14" s="147"/>
      <c r="F14" s="130"/>
      <c r="G14" s="130"/>
      <c r="H14" s="130"/>
      <c r="I14" s="130"/>
      <c r="J14" s="130"/>
      <c r="K14" s="142"/>
      <c r="L14" s="130"/>
      <c r="M14" s="142"/>
      <c r="N14" s="130"/>
      <c r="O14" s="130"/>
      <c r="P14" s="130"/>
      <c r="Q14" s="130"/>
      <c r="R14" s="130"/>
      <c r="S14" s="130"/>
      <c r="T14" s="132"/>
      <c r="U14" s="130"/>
      <c r="V14" s="130"/>
      <c r="W14" s="130"/>
      <c r="X14" s="130"/>
      <c r="Y14" s="130"/>
      <c r="Z14" s="132"/>
      <c r="AA14" s="132"/>
      <c r="AB14" s="132"/>
      <c r="AC14" s="132"/>
      <c r="AD14" s="130"/>
      <c r="AE14" s="132"/>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row>
    <row r="15" spans="1:67" ht="16" x14ac:dyDescent="0.2">
      <c r="A15" s="351"/>
      <c r="B15" s="350"/>
      <c r="C15" s="146"/>
      <c r="D15" s="132"/>
      <c r="E15" s="147"/>
      <c r="F15" s="130"/>
      <c r="G15" s="130"/>
      <c r="H15" s="130"/>
      <c r="I15" s="130"/>
      <c r="J15" s="130"/>
      <c r="K15" s="130"/>
      <c r="L15" s="130"/>
      <c r="M15" s="142"/>
      <c r="N15" s="130"/>
      <c r="O15" s="130"/>
      <c r="P15" s="130"/>
      <c r="Q15" s="130"/>
      <c r="R15" s="130"/>
      <c r="S15" s="130"/>
      <c r="T15" s="132"/>
      <c r="U15" s="130"/>
      <c r="V15" s="130"/>
      <c r="W15" s="130"/>
      <c r="X15" s="130"/>
      <c r="Y15" s="130"/>
      <c r="Z15" s="132"/>
      <c r="AA15" s="132"/>
      <c r="AB15" s="132"/>
      <c r="AC15" s="132"/>
      <c r="AD15" s="130"/>
      <c r="AE15" s="132"/>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row>
    <row r="16" spans="1:67" ht="16" x14ac:dyDescent="0.2">
      <c r="A16" s="350"/>
      <c r="B16" s="350"/>
      <c r="C16" s="148"/>
      <c r="D16" s="132"/>
      <c r="E16" s="147"/>
      <c r="F16" s="130"/>
      <c r="G16" s="130"/>
      <c r="H16" s="130"/>
      <c r="I16" s="130"/>
      <c r="J16" s="130"/>
      <c r="K16" s="130"/>
      <c r="L16" s="130"/>
      <c r="M16" s="142"/>
      <c r="N16" s="130"/>
      <c r="O16" s="130"/>
      <c r="P16" s="130"/>
      <c r="Q16" s="130"/>
      <c r="R16" s="130"/>
      <c r="S16" s="130"/>
      <c r="T16" s="132"/>
      <c r="U16" s="130"/>
      <c r="V16" s="130"/>
      <c r="W16" s="130"/>
      <c r="X16" s="130"/>
      <c r="Y16" s="130"/>
      <c r="Z16" s="132"/>
      <c r="AA16" s="132"/>
      <c r="AB16" s="132"/>
      <c r="AC16" s="132"/>
      <c r="AD16" s="130"/>
      <c r="AE16" s="132"/>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row>
    <row r="17" spans="1:67" ht="16" x14ac:dyDescent="0.2">
      <c r="A17" s="350"/>
      <c r="B17"/>
      <c r="C17" s="142"/>
      <c r="D17" s="132"/>
      <c r="E17" s="147"/>
      <c r="F17" s="130"/>
      <c r="G17" s="130"/>
      <c r="H17" s="130"/>
      <c r="I17" s="130"/>
      <c r="J17" s="130"/>
      <c r="K17" s="130"/>
      <c r="L17" s="130"/>
      <c r="M17" s="130"/>
      <c r="N17" s="130"/>
      <c r="O17" s="130"/>
      <c r="P17" s="130"/>
      <c r="Q17" s="130"/>
      <c r="R17" s="130"/>
      <c r="S17" s="130"/>
      <c r="T17" s="132"/>
      <c r="U17" s="130"/>
      <c r="V17" s="130"/>
      <c r="W17" s="130"/>
      <c r="X17" s="130"/>
      <c r="Y17" s="130"/>
      <c r="Z17" s="132"/>
      <c r="AA17" s="132"/>
      <c r="AB17" s="132"/>
      <c r="AC17" s="132"/>
      <c r="AD17" s="130"/>
      <c r="AE17" s="132"/>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row>
    <row r="18" spans="1:67" ht="16" x14ac:dyDescent="0.2">
      <c r="A18" s="350"/>
      <c r="B18"/>
      <c r="C18" s="148"/>
      <c r="D18" s="132"/>
      <c r="E18" s="147"/>
      <c r="F18" s="130"/>
      <c r="G18" s="130"/>
      <c r="H18" s="130"/>
      <c r="I18" s="130"/>
      <c r="J18" s="130"/>
      <c r="K18" s="130"/>
      <c r="L18" s="130"/>
      <c r="M18" s="130"/>
      <c r="N18" s="130"/>
      <c r="O18" s="130"/>
      <c r="P18" s="130"/>
      <c r="Q18" s="130"/>
      <c r="R18" s="130"/>
      <c r="S18" s="130"/>
      <c r="T18" s="132"/>
      <c r="U18" s="130"/>
      <c r="V18" s="130"/>
      <c r="W18" s="130"/>
      <c r="X18" s="130"/>
      <c r="Y18" s="130"/>
      <c r="Z18" s="132"/>
      <c r="AA18" s="132"/>
      <c r="AB18" s="132"/>
      <c r="AC18" s="132"/>
      <c r="AD18" s="130"/>
      <c r="AE18" s="132"/>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row>
    <row r="19" spans="1:67" ht="25" thickBot="1" x14ac:dyDescent="0.35">
      <c r="A19" s="348"/>
      <c r="B19"/>
      <c r="C19" s="149"/>
      <c r="D19" s="150"/>
      <c r="E19" s="151"/>
      <c r="F19" s="151"/>
      <c r="G19" s="152"/>
      <c r="H19" s="152"/>
      <c r="I19" s="152"/>
      <c r="J19" s="152"/>
      <c r="K19" s="152"/>
      <c r="L19" s="152"/>
      <c r="M19" s="152"/>
      <c r="N19" s="153"/>
      <c r="O19" s="152"/>
      <c r="P19" s="152"/>
      <c r="Q19" s="152"/>
      <c r="R19" s="152"/>
      <c r="S19" s="152"/>
      <c r="T19" s="154"/>
      <c r="U19" s="152"/>
      <c r="V19" s="152"/>
      <c r="W19" s="152"/>
      <c r="X19" s="152"/>
      <c r="Y19" s="152"/>
      <c r="Z19" s="154"/>
      <c r="AA19" s="155"/>
      <c r="AB19" s="155"/>
      <c r="AC19" s="155"/>
      <c r="AD19" s="153"/>
      <c r="AE19" s="155"/>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6"/>
      <c r="BN19" s="153"/>
      <c r="BO19" s="153"/>
    </row>
    <row r="20" spans="1:67" ht="22" thickBot="1" x14ac:dyDescent="0.3">
      <c r="A20" s="157"/>
      <c r="B20" s="158" t="s">
        <v>0</v>
      </c>
      <c r="C20" s="159" t="s">
        <v>1</v>
      </c>
      <c r="D20" s="160"/>
      <c r="E20" s="159"/>
      <c r="F20" s="160"/>
      <c r="G20" s="160"/>
      <c r="H20" s="160"/>
      <c r="I20" s="159"/>
      <c r="J20" s="160"/>
      <c r="K20" s="160"/>
      <c r="L20" s="160"/>
      <c r="M20" s="160"/>
      <c r="N20" s="160"/>
      <c r="O20" s="160"/>
      <c r="P20" s="160"/>
      <c r="Q20" s="160"/>
      <c r="R20" s="161" t="s">
        <v>2</v>
      </c>
      <c r="S20" s="160"/>
      <c r="T20" s="160"/>
      <c r="U20" s="160"/>
      <c r="V20" s="160"/>
      <c r="W20" s="160"/>
      <c r="X20" s="160"/>
      <c r="Y20" s="160"/>
      <c r="Z20" s="160"/>
      <c r="AA20" s="160"/>
      <c r="AB20" s="160"/>
      <c r="AC20" s="160"/>
      <c r="AD20" s="160"/>
      <c r="AE20" s="160"/>
      <c r="AF20" s="161" t="s">
        <v>3</v>
      </c>
      <c r="AG20" s="160"/>
      <c r="AH20" s="160"/>
      <c r="AI20" s="160"/>
      <c r="AJ20" s="160"/>
      <c r="AK20" s="160"/>
      <c r="AL20" s="160"/>
      <c r="AM20" s="160"/>
      <c r="AN20" s="160"/>
      <c r="AO20" s="160"/>
      <c r="AP20" s="162"/>
      <c r="AQ20" s="162"/>
      <c r="AR20" s="162"/>
      <c r="AS20" s="162"/>
      <c r="AT20" s="162"/>
      <c r="AU20" s="162"/>
      <c r="AV20" s="162"/>
      <c r="AW20" s="162"/>
      <c r="AX20" s="160"/>
      <c r="AY20" s="160"/>
      <c r="AZ20" s="160"/>
      <c r="BA20" s="160"/>
      <c r="BB20" s="160"/>
      <c r="BC20" s="160"/>
      <c r="BD20" s="160"/>
      <c r="BE20" s="160"/>
      <c r="BF20" s="160"/>
      <c r="BG20" s="160"/>
      <c r="BH20" s="160"/>
      <c r="BI20" s="160"/>
      <c r="BJ20" s="160"/>
      <c r="BK20" s="160"/>
      <c r="BL20" s="163" t="s">
        <v>264</v>
      </c>
      <c r="BM20" s="160"/>
      <c r="BN20" s="160"/>
      <c r="BO20" s="160"/>
    </row>
    <row r="21" spans="1:67" ht="65" thickBot="1" x14ac:dyDescent="0.25">
      <c r="A21" s="164" t="s">
        <v>5</v>
      </c>
      <c r="B21" s="165" t="s">
        <v>265</v>
      </c>
      <c r="C21" s="358" t="s">
        <v>7</v>
      </c>
      <c r="D21" s="166" t="s">
        <v>8</v>
      </c>
      <c r="E21" s="167" t="s">
        <v>9</v>
      </c>
      <c r="F21" s="167" t="s">
        <v>10</v>
      </c>
      <c r="G21" s="167" t="s">
        <v>11</v>
      </c>
      <c r="H21" s="168" t="s">
        <v>12</v>
      </c>
      <c r="I21" s="167" t="s">
        <v>13</v>
      </c>
      <c r="J21" s="167" t="s">
        <v>14</v>
      </c>
      <c r="K21" s="167" t="s">
        <v>15</v>
      </c>
      <c r="L21" s="167" t="s">
        <v>16</v>
      </c>
      <c r="M21" s="167" t="s">
        <v>17</v>
      </c>
      <c r="N21" s="167" t="s">
        <v>18</v>
      </c>
      <c r="O21" s="167" t="s">
        <v>19</v>
      </c>
      <c r="P21" s="167" t="s">
        <v>20</v>
      </c>
      <c r="Q21" s="359" t="s">
        <v>21</v>
      </c>
      <c r="R21" s="169" t="s">
        <v>22</v>
      </c>
      <c r="S21" s="167" t="s">
        <v>23</v>
      </c>
      <c r="T21" s="166" t="s">
        <v>24</v>
      </c>
      <c r="U21" s="167" t="s">
        <v>25</v>
      </c>
      <c r="V21" s="167" t="s">
        <v>26</v>
      </c>
      <c r="W21" s="167" t="s">
        <v>27</v>
      </c>
      <c r="X21" s="167" t="s">
        <v>28</v>
      </c>
      <c r="Y21" s="167" t="s">
        <v>29</v>
      </c>
      <c r="Z21" s="166" t="s">
        <v>30</v>
      </c>
      <c r="AA21" s="166" t="s">
        <v>31</v>
      </c>
      <c r="AB21" s="166" t="s">
        <v>32</v>
      </c>
      <c r="AC21" s="166" t="s">
        <v>33</v>
      </c>
      <c r="AD21" s="167" t="s">
        <v>34</v>
      </c>
      <c r="AE21" s="360" t="s">
        <v>35</v>
      </c>
      <c r="AF21" s="167" t="s">
        <v>37</v>
      </c>
      <c r="AG21" s="167" t="s">
        <v>38</v>
      </c>
      <c r="AH21" s="406" t="s">
        <v>266</v>
      </c>
      <c r="AI21" s="407"/>
      <c r="AJ21" s="407"/>
      <c r="AK21" s="407"/>
      <c r="AL21" s="407"/>
      <c r="AM21" s="407"/>
      <c r="AN21" s="407"/>
      <c r="AO21" s="407"/>
      <c r="AP21" s="408" t="s">
        <v>267</v>
      </c>
      <c r="AQ21" s="408"/>
      <c r="AR21" s="408"/>
      <c r="AS21" s="408"/>
      <c r="AT21" s="408"/>
      <c r="AU21" s="408"/>
      <c r="AV21" s="408"/>
      <c r="AW21" s="408"/>
      <c r="AX21" s="409" t="s">
        <v>268</v>
      </c>
      <c r="AY21" s="402"/>
      <c r="AZ21" s="402"/>
      <c r="BA21" s="402"/>
      <c r="BB21" s="403"/>
      <c r="BC21" s="401" t="s">
        <v>269</v>
      </c>
      <c r="BD21" s="402"/>
      <c r="BE21" s="402"/>
      <c r="BF21" s="402"/>
      <c r="BG21" s="402"/>
      <c r="BH21" s="402"/>
      <c r="BI21" s="402"/>
      <c r="BJ21" s="403"/>
      <c r="BK21" s="170" t="s">
        <v>44</v>
      </c>
      <c r="BL21" s="169" t="s">
        <v>45</v>
      </c>
      <c r="BM21" s="167" t="s">
        <v>270</v>
      </c>
      <c r="BN21" s="167" t="s">
        <v>271</v>
      </c>
      <c r="BO21" s="167" t="s">
        <v>272</v>
      </c>
    </row>
    <row r="22" spans="1:67" ht="80" x14ac:dyDescent="0.2">
      <c r="A22" s="171" t="s">
        <v>49</v>
      </c>
      <c r="B22" s="172"/>
      <c r="C22" s="361"/>
      <c r="D22" s="173"/>
      <c r="E22" s="174"/>
      <c r="F22" s="174"/>
      <c r="G22" s="174"/>
      <c r="H22" s="174"/>
      <c r="I22" s="174"/>
      <c r="J22" s="174"/>
      <c r="K22" s="174"/>
      <c r="L22" s="174"/>
      <c r="M22" s="174"/>
      <c r="N22" s="174"/>
      <c r="O22" s="174"/>
      <c r="P22" s="174"/>
      <c r="Q22" s="175"/>
      <c r="R22" s="176"/>
      <c r="S22" s="174"/>
      <c r="T22" s="173"/>
      <c r="U22" s="174"/>
      <c r="V22" s="174"/>
      <c r="W22" s="174"/>
      <c r="X22" s="174"/>
      <c r="Y22" s="174"/>
      <c r="Z22" s="173"/>
      <c r="AA22" s="173"/>
      <c r="AB22" s="173"/>
      <c r="AC22" s="173"/>
      <c r="AD22" s="174"/>
      <c r="AE22" s="362"/>
      <c r="AF22" s="174"/>
      <c r="AG22" s="175"/>
      <c r="AH22" s="363" t="s">
        <v>62</v>
      </c>
      <c r="AI22" s="364" t="s">
        <v>63</v>
      </c>
      <c r="AJ22" s="364" t="s">
        <v>64</v>
      </c>
      <c r="AK22" s="364" t="s">
        <v>65</v>
      </c>
      <c r="AL22" s="364" t="s">
        <v>66</v>
      </c>
      <c r="AM22" s="364" t="s">
        <v>67</v>
      </c>
      <c r="AN22" s="365" t="s">
        <v>273</v>
      </c>
      <c r="AO22" s="365" t="s">
        <v>274</v>
      </c>
      <c r="AP22" s="363" t="s">
        <v>62</v>
      </c>
      <c r="AQ22" s="364" t="s">
        <v>63</v>
      </c>
      <c r="AR22" s="364" t="s">
        <v>64</v>
      </c>
      <c r="AS22" s="364" t="s">
        <v>65</v>
      </c>
      <c r="AT22" s="364" t="s">
        <v>66</v>
      </c>
      <c r="AU22" s="364" t="s">
        <v>67</v>
      </c>
      <c r="AV22" s="365" t="s">
        <v>273</v>
      </c>
      <c r="AW22" s="365" t="s">
        <v>274</v>
      </c>
      <c r="AX22" s="177" t="s">
        <v>50</v>
      </c>
      <c r="AY22" s="178" t="s">
        <v>51</v>
      </c>
      <c r="AZ22" s="178" t="s">
        <v>52</v>
      </c>
      <c r="BA22" s="178" t="s">
        <v>53</v>
      </c>
      <c r="BB22" s="178" t="s">
        <v>54</v>
      </c>
      <c r="BC22" s="178" t="s">
        <v>55</v>
      </c>
      <c r="BD22" s="178" t="s">
        <v>56</v>
      </c>
      <c r="BE22" s="178" t="s">
        <v>57</v>
      </c>
      <c r="BF22" s="178" t="s">
        <v>58</v>
      </c>
      <c r="BG22" s="178" t="s">
        <v>53</v>
      </c>
      <c r="BH22" s="178" t="s">
        <v>59</v>
      </c>
      <c r="BI22" s="178" t="s">
        <v>60</v>
      </c>
      <c r="BJ22" s="178" t="s">
        <v>61</v>
      </c>
      <c r="BK22" s="179" t="s">
        <v>68</v>
      </c>
      <c r="BL22" s="176"/>
      <c r="BM22" s="174"/>
      <c r="BN22" s="174"/>
      <c r="BO22" s="174"/>
    </row>
    <row r="23" spans="1:67" ht="16" x14ac:dyDescent="0.2">
      <c r="A23" s="180" t="s">
        <v>69</v>
      </c>
      <c r="B23" s="181" t="s">
        <v>70</v>
      </c>
      <c r="C23" s="182" t="s">
        <v>71</v>
      </c>
      <c r="D23" s="183" t="s">
        <v>71</v>
      </c>
      <c r="E23" s="184" t="s">
        <v>71</v>
      </c>
      <c r="F23" s="184" t="s">
        <v>72</v>
      </c>
      <c r="G23" s="184" t="s">
        <v>73</v>
      </c>
      <c r="H23" s="184" t="s">
        <v>74</v>
      </c>
      <c r="I23" s="185" t="s">
        <v>75</v>
      </c>
      <c r="J23" s="185" t="s">
        <v>76</v>
      </c>
      <c r="K23" s="186" t="s">
        <v>77</v>
      </c>
      <c r="L23" s="185" t="s">
        <v>78</v>
      </c>
      <c r="M23" s="187">
        <v>20</v>
      </c>
      <c r="N23" s="404" t="s">
        <v>79</v>
      </c>
      <c r="O23" s="404" t="s">
        <v>79</v>
      </c>
      <c r="P23" s="186" t="s">
        <v>80</v>
      </c>
      <c r="Q23" s="188" t="s">
        <v>80</v>
      </c>
      <c r="R23" s="189" t="s">
        <v>80</v>
      </c>
      <c r="S23" s="186" t="s">
        <v>80</v>
      </c>
      <c r="T23" s="190" t="s">
        <v>81</v>
      </c>
      <c r="U23" s="186" t="s">
        <v>80</v>
      </c>
      <c r="V23" s="186" t="s">
        <v>80</v>
      </c>
      <c r="W23" s="186" t="s">
        <v>80</v>
      </c>
      <c r="X23" s="191" t="s">
        <v>82</v>
      </c>
      <c r="Y23" s="191" t="s">
        <v>82</v>
      </c>
      <c r="Z23" s="190" t="s">
        <v>83</v>
      </c>
      <c r="AA23" s="190" t="s">
        <v>84</v>
      </c>
      <c r="AB23" s="190" t="s">
        <v>85</v>
      </c>
      <c r="AC23" s="190" t="s">
        <v>86</v>
      </c>
      <c r="AD23" s="187">
        <v>2000</v>
      </c>
      <c r="AE23" s="192" t="s">
        <v>275</v>
      </c>
      <c r="AF23" s="185" t="s">
        <v>89</v>
      </c>
      <c r="AG23" s="188" t="s">
        <v>90</v>
      </c>
      <c r="AH23" s="193" t="s">
        <v>276</v>
      </c>
      <c r="AI23" s="193" t="s">
        <v>276</v>
      </c>
      <c r="AJ23" s="193" t="s">
        <v>276</v>
      </c>
      <c r="AK23" s="193" t="s">
        <v>276</v>
      </c>
      <c r="AL23" s="193" t="s">
        <v>276</v>
      </c>
      <c r="AM23" s="194" t="s">
        <v>276</v>
      </c>
      <c r="AN23" s="194" t="s">
        <v>277</v>
      </c>
      <c r="AO23" s="195" t="s">
        <v>277</v>
      </c>
      <c r="AP23" s="193" t="s">
        <v>276</v>
      </c>
      <c r="AQ23" s="193" t="s">
        <v>276</v>
      </c>
      <c r="AR23" s="193" t="s">
        <v>276</v>
      </c>
      <c r="AS23" s="193" t="s">
        <v>276</v>
      </c>
      <c r="AT23" s="193" t="s">
        <v>276</v>
      </c>
      <c r="AU23" s="194" t="s">
        <v>276</v>
      </c>
      <c r="AV23" s="194" t="s">
        <v>277</v>
      </c>
      <c r="AW23" s="196" t="s">
        <v>277</v>
      </c>
      <c r="AX23" s="197" t="s">
        <v>91</v>
      </c>
      <c r="AY23" s="185" t="s">
        <v>91</v>
      </c>
      <c r="AZ23" s="185" t="s">
        <v>91</v>
      </c>
      <c r="BA23" s="185" t="s">
        <v>91</v>
      </c>
      <c r="BB23" s="185" t="s">
        <v>91</v>
      </c>
      <c r="BC23" s="185" t="s">
        <v>91</v>
      </c>
      <c r="BD23" s="185" t="s">
        <v>91</v>
      </c>
      <c r="BE23" s="185" t="s">
        <v>91</v>
      </c>
      <c r="BF23" s="185" t="s">
        <v>91</v>
      </c>
      <c r="BG23" s="185" t="s">
        <v>91</v>
      </c>
      <c r="BH23" s="185" t="s">
        <v>91</v>
      </c>
      <c r="BI23" s="185" t="s">
        <v>91</v>
      </c>
      <c r="BJ23" s="185" t="s">
        <v>91</v>
      </c>
      <c r="BK23" s="198" t="s">
        <v>91</v>
      </c>
      <c r="BL23" s="199" t="s">
        <v>200</v>
      </c>
      <c r="BM23" s="200" t="s">
        <v>278</v>
      </c>
      <c r="BN23" s="186" t="s">
        <v>80</v>
      </c>
      <c r="BO23" s="186" t="s">
        <v>80</v>
      </c>
    </row>
    <row r="24" spans="1:67" ht="14" customHeight="1" x14ac:dyDescent="0.2">
      <c r="A24" s="180"/>
      <c r="B24" s="181" t="s">
        <v>45</v>
      </c>
      <c r="C24" s="201"/>
      <c r="D24" s="202"/>
      <c r="E24" s="191"/>
      <c r="F24" s="184" t="s">
        <v>94</v>
      </c>
      <c r="G24" s="184" t="s">
        <v>95</v>
      </c>
      <c r="H24" s="184" t="s">
        <v>96</v>
      </c>
      <c r="I24" s="185" t="s">
        <v>97</v>
      </c>
      <c r="J24" s="185" t="s">
        <v>279</v>
      </c>
      <c r="K24" s="186" t="s">
        <v>99</v>
      </c>
      <c r="L24" s="185" t="s">
        <v>100</v>
      </c>
      <c r="M24" s="187">
        <v>60</v>
      </c>
      <c r="N24" s="405"/>
      <c r="O24" s="405"/>
      <c r="P24" s="186" t="s">
        <v>101</v>
      </c>
      <c r="Q24" s="188" t="s">
        <v>101</v>
      </c>
      <c r="R24" s="189" t="s">
        <v>101</v>
      </c>
      <c r="S24" s="186" t="s">
        <v>101</v>
      </c>
      <c r="T24" s="190" t="s">
        <v>102</v>
      </c>
      <c r="U24" s="186" t="s">
        <v>101</v>
      </c>
      <c r="V24" s="186" t="s">
        <v>101</v>
      </c>
      <c r="W24" s="186" t="s">
        <v>101</v>
      </c>
      <c r="X24" s="191" t="s">
        <v>103</v>
      </c>
      <c r="Y24" s="191" t="s">
        <v>103</v>
      </c>
      <c r="Z24" s="190" t="s">
        <v>104</v>
      </c>
      <c r="AA24" s="190" t="s">
        <v>105</v>
      </c>
      <c r="AB24" s="190" t="s">
        <v>106</v>
      </c>
      <c r="AC24" s="190" t="s">
        <v>107</v>
      </c>
      <c r="AD24" s="187">
        <v>3000</v>
      </c>
      <c r="AE24" s="192" t="s">
        <v>108</v>
      </c>
      <c r="AF24" s="185" t="s">
        <v>109</v>
      </c>
      <c r="AG24" s="188" t="s">
        <v>110</v>
      </c>
      <c r="AH24" s="203" t="s">
        <v>280</v>
      </c>
      <c r="AI24" s="203" t="s">
        <v>280</v>
      </c>
      <c r="AJ24" s="203" t="s">
        <v>280</v>
      </c>
      <c r="AK24" s="203" t="s">
        <v>280</v>
      </c>
      <c r="AL24" s="203" t="s">
        <v>280</v>
      </c>
      <c r="AM24" s="204" t="s">
        <v>280</v>
      </c>
      <c r="AN24" s="204" t="s">
        <v>281</v>
      </c>
      <c r="AO24" s="205" t="s">
        <v>281</v>
      </c>
      <c r="AP24" s="203" t="s">
        <v>280</v>
      </c>
      <c r="AQ24" s="203" t="s">
        <v>280</v>
      </c>
      <c r="AR24" s="203" t="s">
        <v>280</v>
      </c>
      <c r="AS24" s="203" t="s">
        <v>280</v>
      </c>
      <c r="AT24" s="203" t="s">
        <v>280</v>
      </c>
      <c r="AU24" s="204" t="s">
        <v>280</v>
      </c>
      <c r="AV24" s="204" t="s">
        <v>281</v>
      </c>
      <c r="AW24" s="206" t="s">
        <v>281</v>
      </c>
      <c r="AX24" s="197" t="s">
        <v>111</v>
      </c>
      <c r="AY24" s="185" t="s">
        <v>111</v>
      </c>
      <c r="AZ24" s="185" t="s">
        <v>111</v>
      </c>
      <c r="BA24" s="185" t="s">
        <v>111</v>
      </c>
      <c r="BB24" s="185" t="s">
        <v>111</v>
      </c>
      <c r="BC24" s="185" t="s">
        <v>111</v>
      </c>
      <c r="BD24" s="185" t="s">
        <v>111</v>
      </c>
      <c r="BE24" s="185" t="s">
        <v>111</v>
      </c>
      <c r="BF24" s="185" t="s">
        <v>111</v>
      </c>
      <c r="BG24" s="185" t="s">
        <v>111</v>
      </c>
      <c r="BH24" s="185" t="s">
        <v>111</v>
      </c>
      <c r="BI24" s="185" t="s">
        <v>111</v>
      </c>
      <c r="BJ24" s="185" t="s">
        <v>111</v>
      </c>
      <c r="BK24" s="198" t="s">
        <v>111</v>
      </c>
      <c r="BL24" s="199" t="s">
        <v>201</v>
      </c>
      <c r="BM24" s="185" t="s">
        <v>282</v>
      </c>
      <c r="BN24" s="186" t="s">
        <v>101</v>
      </c>
      <c r="BO24" s="186" t="s">
        <v>101</v>
      </c>
    </row>
    <row r="25" spans="1:67" ht="16" x14ac:dyDescent="0.2">
      <c r="A25" s="180"/>
      <c r="B25" s="207"/>
      <c r="C25" s="201"/>
      <c r="D25" s="202"/>
      <c r="E25" s="191"/>
      <c r="F25" s="184" t="s">
        <v>114</v>
      </c>
      <c r="G25" s="184" t="s">
        <v>115</v>
      </c>
      <c r="H25" s="184" t="s">
        <v>116</v>
      </c>
      <c r="I25" s="185" t="s">
        <v>117</v>
      </c>
      <c r="J25" s="185" t="s">
        <v>283</v>
      </c>
      <c r="K25" s="186" t="s">
        <v>110</v>
      </c>
      <c r="L25" s="185" t="s">
        <v>118</v>
      </c>
      <c r="M25" s="187">
        <v>75</v>
      </c>
      <c r="N25" s="191"/>
      <c r="O25" s="191"/>
      <c r="P25" s="191" t="s">
        <v>119</v>
      </c>
      <c r="Q25" s="208" t="s">
        <v>119</v>
      </c>
      <c r="R25" s="209" t="s">
        <v>119</v>
      </c>
      <c r="S25" s="191" t="s">
        <v>119</v>
      </c>
      <c r="T25" s="190" t="s">
        <v>120</v>
      </c>
      <c r="U25" s="191" t="s">
        <v>119</v>
      </c>
      <c r="V25" s="191" t="s">
        <v>119</v>
      </c>
      <c r="W25" s="191" t="s">
        <v>119</v>
      </c>
      <c r="X25" s="191" t="s">
        <v>121</v>
      </c>
      <c r="Y25" s="191" t="s">
        <v>121</v>
      </c>
      <c r="Z25" s="190" t="s">
        <v>105</v>
      </c>
      <c r="AA25" s="190" t="s">
        <v>122</v>
      </c>
      <c r="AB25" s="190" t="s">
        <v>122</v>
      </c>
      <c r="AC25" s="190" t="s">
        <v>123</v>
      </c>
      <c r="AD25" s="187">
        <v>4000</v>
      </c>
      <c r="AE25" s="192" t="s">
        <v>124</v>
      </c>
      <c r="AF25" s="185" t="s">
        <v>125</v>
      </c>
      <c r="AG25" s="210" t="s">
        <v>126</v>
      </c>
      <c r="AH25" s="211" t="s">
        <v>284</v>
      </c>
      <c r="AI25" s="211" t="s">
        <v>284</v>
      </c>
      <c r="AJ25" s="211" t="s">
        <v>284</v>
      </c>
      <c r="AK25" s="211" t="s">
        <v>284</v>
      </c>
      <c r="AL25" s="211" t="s">
        <v>284</v>
      </c>
      <c r="AM25" s="211" t="s">
        <v>284</v>
      </c>
      <c r="AN25" s="212"/>
      <c r="AO25" s="211"/>
      <c r="AP25" s="211" t="s">
        <v>284</v>
      </c>
      <c r="AQ25" s="211" t="s">
        <v>284</v>
      </c>
      <c r="AR25" s="211" t="s">
        <v>284</v>
      </c>
      <c r="AS25" s="211" t="s">
        <v>284</v>
      </c>
      <c r="AT25" s="211" t="s">
        <v>284</v>
      </c>
      <c r="AU25" s="211" t="s">
        <v>284</v>
      </c>
      <c r="AV25" s="212"/>
      <c r="AW25" s="211"/>
      <c r="AX25" s="213"/>
      <c r="AY25" s="191"/>
      <c r="AZ25" s="191"/>
      <c r="BA25" s="191"/>
      <c r="BB25" s="191"/>
      <c r="BC25" s="191"/>
      <c r="BD25" s="191"/>
      <c r="BE25" s="191"/>
      <c r="BF25" s="191"/>
      <c r="BG25" s="191"/>
      <c r="BH25" s="191"/>
      <c r="BI25" s="191"/>
      <c r="BJ25" s="191"/>
      <c r="BK25" s="208"/>
      <c r="BL25" s="199" t="s">
        <v>173</v>
      </c>
      <c r="BM25" s="185" t="s">
        <v>285</v>
      </c>
      <c r="BN25" s="191" t="s">
        <v>119</v>
      </c>
      <c r="BO25" s="191" t="s">
        <v>119</v>
      </c>
    </row>
    <row r="26" spans="1:67" ht="16" x14ac:dyDescent="0.2">
      <c r="A26" s="180"/>
      <c r="B26" s="207"/>
      <c r="C26" s="201"/>
      <c r="D26" s="202"/>
      <c r="E26" s="191"/>
      <c r="F26" s="184" t="s">
        <v>129</v>
      </c>
      <c r="G26" s="184" t="s">
        <v>130</v>
      </c>
      <c r="H26" s="184" t="s">
        <v>129</v>
      </c>
      <c r="I26" s="214" t="s">
        <v>131</v>
      </c>
      <c r="J26" s="214" t="s">
        <v>286</v>
      </c>
      <c r="K26" s="215" t="s">
        <v>126</v>
      </c>
      <c r="L26" s="214" t="s">
        <v>132</v>
      </c>
      <c r="M26" s="216">
        <v>100</v>
      </c>
      <c r="N26" s="191"/>
      <c r="O26" s="191"/>
      <c r="P26" s="191"/>
      <c r="Q26" s="208"/>
      <c r="R26" s="209"/>
      <c r="S26" s="191"/>
      <c r="T26" s="190" t="s">
        <v>133</v>
      </c>
      <c r="U26" s="191"/>
      <c r="V26" s="191"/>
      <c r="W26" s="191"/>
      <c r="X26" s="191" t="s">
        <v>67</v>
      </c>
      <c r="Y26" s="191" t="s">
        <v>67</v>
      </c>
      <c r="Z26" s="190" t="s">
        <v>122</v>
      </c>
      <c r="AA26" s="190" t="s">
        <v>134</v>
      </c>
      <c r="AB26" s="190" t="s">
        <v>135</v>
      </c>
      <c r="AC26" s="190"/>
      <c r="AD26" s="187">
        <v>5000</v>
      </c>
      <c r="AE26" s="192" t="s">
        <v>136</v>
      </c>
      <c r="AF26" s="185" t="s">
        <v>137</v>
      </c>
      <c r="AG26" s="188"/>
      <c r="AH26" s="203"/>
      <c r="AI26" s="204"/>
      <c r="AJ26" s="205"/>
      <c r="AK26" s="204"/>
      <c r="AL26" s="205"/>
      <c r="AM26" s="204"/>
      <c r="AN26" s="205"/>
      <c r="AO26" s="204"/>
      <c r="AP26" s="205"/>
      <c r="AQ26" s="204"/>
      <c r="AR26" s="205"/>
      <c r="AS26" s="204"/>
      <c r="AT26" s="205"/>
      <c r="AU26" s="204"/>
      <c r="AV26" s="205"/>
      <c r="AW26" s="204"/>
      <c r="AX26" s="213"/>
      <c r="AY26" s="191"/>
      <c r="AZ26" s="191"/>
      <c r="BA26" s="191"/>
      <c r="BB26" s="191"/>
      <c r="BC26" s="191"/>
      <c r="BD26" s="191"/>
      <c r="BE26" s="191"/>
      <c r="BF26" s="191"/>
      <c r="BG26" s="191"/>
      <c r="BH26" s="191"/>
      <c r="BI26" s="191"/>
      <c r="BJ26" s="191"/>
      <c r="BK26" s="208"/>
      <c r="BL26" s="199" t="s">
        <v>202</v>
      </c>
      <c r="BM26" s="185" t="s">
        <v>287</v>
      </c>
      <c r="BN26" s="191"/>
      <c r="BO26" s="191"/>
    </row>
    <row r="27" spans="1:67" x14ac:dyDescent="0.2">
      <c r="A27" s="180"/>
      <c r="B27" s="207"/>
      <c r="C27" s="201"/>
      <c r="D27" s="202"/>
      <c r="E27" s="191"/>
      <c r="F27" s="184" t="s">
        <v>139</v>
      </c>
      <c r="G27" s="184" t="s">
        <v>129</v>
      </c>
      <c r="H27" s="184" t="s">
        <v>140</v>
      </c>
      <c r="I27" s="214" t="s">
        <v>141</v>
      </c>
      <c r="J27" s="217"/>
      <c r="K27" s="215"/>
      <c r="L27" s="214" t="s">
        <v>142</v>
      </c>
      <c r="M27" s="218"/>
      <c r="N27" s="191"/>
      <c r="O27" s="191"/>
      <c r="P27" s="191"/>
      <c r="Q27" s="208"/>
      <c r="R27" s="209"/>
      <c r="S27" s="191"/>
      <c r="T27" s="202"/>
      <c r="U27" s="191"/>
      <c r="V27" s="191"/>
      <c r="W27" s="191"/>
      <c r="X27" s="191" t="s">
        <v>143</v>
      </c>
      <c r="Y27" s="191" t="s">
        <v>143</v>
      </c>
      <c r="Z27" s="190" t="s">
        <v>144</v>
      </c>
      <c r="AA27" s="190" t="s">
        <v>145</v>
      </c>
      <c r="AB27" s="190" t="s">
        <v>146</v>
      </c>
      <c r="AC27" s="190"/>
      <c r="AD27" s="187">
        <v>6000</v>
      </c>
      <c r="AE27" s="219"/>
      <c r="AF27" s="185" t="s">
        <v>147</v>
      </c>
      <c r="AG27" s="208"/>
      <c r="AH27" s="220"/>
      <c r="AI27" s="221"/>
      <c r="AJ27" s="222"/>
      <c r="AK27" s="221"/>
      <c r="AL27" s="222"/>
      <c r="AM27" s="221"/>
      <c r="AN27" s="222"/>
      <c r="AO27" s="221"/>
      <c r="AP27" s="222"/>
      <c r="AQ27" s="221"/>
      <c r="AR27" s="222"/>
      <c r="AS27" s="221"/>
      <c r="AT27" s="222"/>
      <c r="AU27" s="221"/>
      <c r="AV27" s="222"/>
      <c r="AW27" s="221"/>
      <c r="AX27" s="213"/>
      <c r="AY27" s="191"/>
      <c r="AZ27" s="191"/>
      <c r="BA27" s="191"/>
      <c r="BB27" s="191"/>
      <c r="BC27" s="191"/>
      <c r="BD27" s="191"/>
      <c r="BE27" s="191"/>
      <c r="BF27" s="191"/>
      <c r="BG27" s="191"/>
      <c r="BH27" s="191"/>
      <c r="BI27" s="191"/>
      <c r="BJ27" s="191"/>
      <c r="BK27" s="208"/>
      <c r="BL27" s="199" t="s">
        <v>203</v>
      </c>
      <c r="BM27" s="185" t="s">
        <v>288</v>
      </c>
      <c r="BN27" s="191"/>
      <c r="BO27" s="191"/>
    </row>
    <row r="28" spans="1:67" x14ac:dyDescent="0.2">
      <c r="A28" s="180"/>
      <c r="B28" s="207"/>
      <c r="C28" s="201"/>
      <c r="D28" s="202"/>
      <c r="E28" s="202"/>
      <c r="F28" s="184" t="s">
        <v>149</v>
      </c>
      <c r="G28" s="184" t="s">
        <v>140</v>
      </c>
      <c r="H28" s="184" t="s">
        <v>150</v>
      </c>
      <c r="I28" s="214" t="s">
        <v>151</v>
      </c>
      <c r="J28" s="217"/>
      <c r="K28" s="215"/>
      <c r="L28" s="214" t="s">
        <v>152</v>
      </c>
      <c r="M28" s="218"/>
      <c r="N28" s="191"/>
      <c r="O28" s="191"/>
      <c r="P28" s="191"/>
      <c r="Q28" s="208"/>
      <c r="R28" s="209"/>
      <c r="S28" s="191"/>
      <c r="T28" s="202"/>
      <c r="U28" s="191"/>
      <c r="V28" s="191"/>
      <c r="W28" s="191"/>
      <c r="X28" s="191" t="s">
        <v>153</v>
      </c>
      <c r="Y28" s="191" t="s">
        <v>153</v>
      </c>
      <c r="Z28" s="190" t="s">
        <v>154</v>
      </c>
      <c r="AA28" s="190" t="s">
        <v>155</v>
      </c>
      <c r="AB28" s="190" t="s">
        <v>155</v>
      </c>
      <c r="AC28" s="190"/>
      <c r="AD28" s="187">
        <v>7000</v>
      </c>
      <c r="AE28" s="219"/>
      <c r="AF28" s="185" t="s">
        <v>156</v>
      </c>
      <c r="AG28" s="208"/>
      <c r="AH28" s="220"/>
      <c r="AI28" s="221"/>
      <c r="AJ28" s="222"/>
      <c r="AK28" s="221"/>
      <c r="AL28" s="222"/>
      <c r="AM28" s="221"/>
      <c r="AN28" s="222"/>
      <c r="AO28" s="221"/>
      <c r="AP28" s="222"/>
      <c r="AQ28" s="221"/>
      <c r="AR28" s="222"/>
      <c r="AS28" s="221"/>
      <c r="AT28" s="222"/>
      <c r="AU28" s="221"/>
      <c r="AV28" s="222"/>
      <c r="AW28" s="221"/>
      <c r="AX28" s="213"/>
      <c r="AY28" s="191"/>
      <c r="AZ28" s="191"/>
      <c r="BA28" s="191"/>
      <c r="BB28" s="191"/>
      <c r="BC28" s="191"/>
      <c r="BD28" s="191"/>
      <c r="BE28" s="191"/>
      <c r="BF28" s="191"/>
      <c r="BG28" s="191"/>
      <c r="BH28" s="191"/>
      <c r="BI28" s="191"/>
      <c r="BJ28" s="191"/>
      <c r="BK28" s="208"/>
      <c r="BL28" s="209"/>
      <c r="BM28" s="191"/>
      <c r="BN28" s="191"/>
      <c r="BO28" s="191"/>
    </row>
    <row r="29" spans="1:67" x14ac:dyDescent="0.2">
      <c r="A29" s="180"/>
      <c r="B29" s="207"/>
      <c r="C29" s="201"/>
      <c r="D29" s="202"/>
      <c r="E29" s="202"/>
      <c r="F29" s="184" t="s">
        <v>157</v>
      </c>
      <c r="G29" s="184" t="s">
        <v>150</v>
      </c>
      <c r="H29" s="202"/>
      <c r="I29" s="214" t="s">
        <v>158</v>
      </c>
      <c r="J29" s="217"/>
      <c r="K29" s="217"/>
      <c r="L29" s="217"/>
      <c r="M29" s="223"/>
      <c r="N29" s="191"/>
      <c r="O29" s="191"/>
      <c r="P29" s="191"/>
      <c r="Q29" s="208"/>
      <c r="R29" s="209"/>
      <c r="S29" s="191"/>
      <c r="T29" s="202"/>
      <c r="U29" s="191"/>
      <c r="V29" s="191"/>
      <c r="W29" s="191"/>
      <c r="X29" s="191"/>
      <c r="Y29" s="191"/>
      <c r="Z29" s="190" t="s">
        <v>155</v>
      </c>
      <c r="AA29" s="190" t="s">
        <v>159</v>
      </c>
      <c r="AB29" s="190" t="s">
        <v>160</v>
      </c>
      <c r="AC29" s="190"/>
      <c r="AD29" s="187">
        <v>8000</v>
      </c>
      <c r="AE29" s="219"/>
      <c r="AF29" s="185" t="s">
        <v>161</v>
      </c>
      <c r="AG29" s="208"/>
      <c r="AH29" s="220"/>
      <c r="AI29" s="221"/>
      <c r="AJ29" s="222"/>
      <c r="AK29" s="221"/>
      <c r="AL29" s="222"/>
      <c r="AM29" s="221"/>
      <c r="AN29" s="222"/>
      <c r="AO29" s="221"/>
      <c r="AP29" s="222"/>
      <c r="AQ29" s="221"/>
      <c r="AR29" s="222"/>
      <c r="AS29" s="221"/>
      <c r="AT29" s="222"/>
      <c r="AU29" s="221"/>
      <c r="AV29" s="222"/>
      <c r="AW29" s="221"/>
      <c r="AX29" s="213"/>
      <c r="AY29" s="191"/>
      <c r="AZ29" s="191"/>
      <c r="BA29" s="191"/>
      <c r="BB29" s="191"/>
      <c r="BC29" s="191"/>
      <c r="BD29" s="191"/>
      <c r="BE29" s="191"/>
      <c r="BF29" s="191"/>
      <c r="BG29" s="191"/>
      <c r="BH29" s="191"/>
      <c r="BI29" s="191"/>
      <c r="BJ29" s="191"/>
      <c r="BK29" s="208"/>
      <c r="BL29" s="209"/>
      <c r="BM29" s="224"/>
      <c r="BN29" s="225"/>
      <c r="BO29" s="191"/>
    </row>
    <row r="30" spans="1:67" x14ac:dyDescent="0.2">
      <c r="A30" s="180"/>
      <c r="B30" s="207"/>
      <c r="C30" s="201"/>
      <c r="D30" s="202"/>
      <c r="E30" s="191"/>
      <c r="F30" s="184"/>
      <c r="G30" s="191"/>
      <c r="H30" s="202"/>
      <c r="I30" s="214" t="s">
        <v>162</v>
      </c>
      <c r="J30" s="217"/>
      <c r="K30" s="217"/>
      <c r="L30" s="217"/>
      <c r="M30" s="223"/>
      <c r="N30" s="191"/>
      <c r="O30" s="191"/>
      <c r="P30" s="191"/>
      <c r="Q30" s="208"/>
      <c r="R30" s="209"/>
      <c r="S30" s="191"/>
      <c r="T30" s="202"/>
      <c r="U30" s="191"/>
      <c r="V30" s="191"/>
      <c r="W30" s="191"/>
      <c r="X30" s="191"/>
      <c r="Y30" s="191"/>
      <c r="Z30" s="190" t="s">
        <v>163</v>
      </c>
      <c r="AA30" s="190" t="s">
        <v>164</v>
      </c>
      <c r="AB30" s="190" t="s">
        <v>165</v>
      </c>
      <c r="AC30" s="190"/>
      <c r="AD30" s="187">
        <v>9000</v>
      </c>
      <c r="AE30" s="219"/>
      <c r="AF30" s="185" t="s">
        <v>166</v>
      </c>
      <c r="AG30" s="208"/>
      <c r="AH30" s="220"/>
      <c r="AI30" s="221"/>
      <c r="AJ30" s="222"/>
      <c r="AK30" s="221"/>
      <c r="AL30" s="222"/>
      <c r="AM30" s="221"/>
      <c r="AN30" s="222"/>
      <c r="AO30" s="221"/>
      <c r="AP30" s="222"/>
      <c r="AQ30" s="221"/>
      <c r="AR30" s="222"/>
      <c r="AS30" s="221"/>
      <c r="AT30" s="222"/>
      <c r="AU30" s="221"/>
      <c r="AV30" s="222"/>
      <c r="AW30" s="221"/>
      <c r="AX30" s="213"/>
      <c r="AY30" s="191"/>
      <c r="AZ30" s="191"/>
      <c r="BA30" s="191"/>
      <c r="BB30" s="191"/>
      <c r="BC30" s="191"/>
      <c r="BD30" s="191"/>
      <c r="BE30" s="191"/>
      <c r="BF30" s="191"/>
      <c r="BG30" s="191"/>
      <c r="BH30" s="191"/>
      <c r="BI30" s="191"/>
      <c r="BJ30" s="191"/>
      <c r="BK30" s="208"/>
      <c r="BL30" s="209"/>
      <c r="BM30" s="191"/>
      <c r="BN30" s="191"/>
      <c r="BO30" s="191"/>
    </row>
    <row r="31" spans="1:67" x14ac:dyDescent="0.2">
      <c r="A31" s="180"/>
      <c r="B31" s="207"/>
      <c r="C31" s="201"/>
      <c r="D31" s="202"/>
      <c r="E31" s="191"/>
      <c r="F31" s="191"/>
      <c r="G31" s="191"/>
      <c r="H31" s="191"/>
      <c r="I31" s="214" t="s">
        <v>167</v>
      </c>
      <c r="J31" s="217"/>
      <c r="K31" s="217"/>
      <c r="L31" s="217"/>
      <c r="M31" s="223"/>
      <c r="N31" s="191"/>
      <c r="O31" s="191"/>
      <c r="P31" s="191"/>
      <c r="Q31" s="208"/>
      <c r="R31" s="209"/>
      <c r="S31" s="191"/>
      <c r="T31" s="202"/>
      <c r="U31" s="191"/>
      <c r="V31" s="191"/>
      <c r="W31" s="191"/>
      <c r="X31" s="191"/>
      <c r="Y31" s="191"/>
      <c r="Z31" s="190" t="s">
        <v>168</v>
      </c>
      <c r="AA31" s="190" t="s">
        <v>169</v>
      </c>
      <c r="AB31" s="190" t="s">
        <v>170</v>
      </c>
      <c r="AC31" s="190"/>
      <c r="AD31" s="187">
        <v>10000</v>
      </c>
      <c r="AE31" s="219"/>
      <c r="AF31" s="185" t="s">
        <v>171</v>
      </c>
      <c r="AG31" s="208"/>
      <c r="AH31" s="220"/>
      <c r="AI31" s="221"/>
      <c r="AJ31" s="222"/>
      <c r="AK31" s="221"/>
      <c r="AL31" s="222"/>
      <c r="AM31" s="221"/>
      <c r="AN31" s="222"/>
      <c r="AO31" s="221"/>
      <c r="AP31" s="222"/>
      <c r="AQ31" s="221"/>
      <c r="AR31" s="222"/>
      <c r="AS31" s="221"/>
      <c r="AT31" s="222"/>
      <c r="AU31" s="221"/>
      <c r="AV31" s="222"/>
      <c r="AW31" s="221"/>
      <c r="AX31" s="213"/>
      <c r="AY31" s="191"/>
      <c r="AZ31" s="191"/>
      <c r="BA31" s="191"/>
      <c r="BB31" s="191"/>
      <c r="BC31" s="191"/>
      <c r="BD31" s="191"/>
      <c r="BE31" s="191"/>
      <c r="BF31" s="191"/>
      <c r="BG31" s="191"/>
      <c r="BH31" s="191"/>
      <c r="BI31" s="191"/>
      <c r="BJ31" s="191"/>
      <c r="BK31" s="208"/>
      <c r="BL31" s="209"/>
      <c r="BM31" s="191"/>
      <c r="BN31" s="191"/>
      <c r="BO31" s="191"/>
    </row>
    <row r="32" spans="1:67" x14ac:dyDescent="0.2">
      <c r="A32" s="180"/>
      <c r="B32" s="207"/>
      <c r="C32" s="201"/>
      <c r="D32" s="202"/>
      <c r="E32" s="191"/>
      <c r="F32" s="191"/>
      <c r="G32" s="191"/>
      <c r="H32" s="191"/>
      <c r="I32" s="214" t="s">
        <v>172</v>
      </c>
      <c r="J32" s="217"/>
      <c r="K32" s="217"/>
      <c r="L32" s="217"/>
      <c r="M32" s="223"/>
      <c r="N32" s="191"/>
      <c r="O32" s="191"/>
      <c r="P32" s="191"/>
      <c r="Q32" s="208"/>
      <c r="R32" s="209"/>
      <c r="S32" s="191"/>
      <c r="T32" s="202"/>
      <c r="U32" s="191"/>
      <c r="V32" s="191"/>
      <c r="W32" s="191"/>
      <c r="X32" s="191"/>
      <c r="Y32" s="191"/>
      <c r="Z32" s="190" t="s">
        <v>169</v>
      </c>
      <c r="AA32" s="190" t="s">
        <v>173</v>
      </c>
      <c r="AB32" s="190" t="s">
        <v>169</v>
      </c>
      <c r="AC32" s="190"/>
      <c r="AD32" s="187">
        <v>15000</v>
      </c>
      <c r="AE32" s="219"/>
      <c r="AF32" s="185" t="s">
        <v>174</v>
      </c>
      <c r="AG32" s="208"/>
      <c r="AH32" s="220"/>
      <c r="AI32" s="221"/>
      <c r="AJ32" s="222"/>
      <c r="AK32" s="221"/>
      <c r="AL32" s="222"/>
      <c r="AM32" s="221"/>
      <c r="AN32" s="222"/>
      <c r="AO32" s="221"/>
      <c r="AP32" s="222"/>
      <c r="AQ32" s="221"/>
      <c r="AR32" s="222"/>
      <c r="AS32" s="221"/>
      <c r="AT32" s="222"/>
      <c r="AU32" s="221"/>
      <c r="AV32" s="222"/>
      <c r="AW32" s="221"/>
      <c r="AX32" s="213"/>
      <c r="AY32" s="191"/>
      <c r="AZ32" s="191"/>
      <c r="BA32" s="191"/>
      <c r="BB32" s="191"/>
      <c r="BC32" s="191"/>
      <c r="BD32" s="191"/>
      <c r="BE32" s="191"/>
      <c r="BF32" s="191"/>
      <c r="BG32" s="191"/>
      <c r="BH32" s="191"/>
      <c r="BI32" s="191"/>
      <c r="BJ32" s="191"/>
      <c r="BK32" s="208"/>
      <c r="BL32" s="209"/>
      <c r="BM32" s="191"/>
      <c r="BN32" s="191"/>
      <c r="BO32" s="191"/>
    </row>
    <row r="33" spans="1:67" x14ac:dyDescent="0.2">
      <c r="A33" s="180"/>
      <c r="B33" s="207"/>
      <c r="C33" s="201"/>
      <c r="D33" s="202"/>
      <c r="E33" s="191"/>
      <c r="F33" s="191"/>
      <c r="G33" s="191"/>
      <c r="H33" s="191"/>
      <c r="I33" s="214" t="s">
        <v>175</v>
      </c>
      <c r="J33" s="217"/>
      <c r="K33" s="217"/>
      <c r="L33" s="217"/>
      <c r="M33" s="223"/>
      <c r="N33" s="191"/>
      <c r="O33" s="191"/>
      <c r="P33" s="191"/>
      <c r="Q33" s="208"/>
      <c r="R33" s="209"/>
      <c r="S33" s="191"/>
      <c r="T33" s="202"/>
      <c r="U33" s="191"/>
      <c r="V33" s="191"/>
      <c r="W33" s="191"/>
      <c r="X33" s="191"/>
      <c r="Y33" s="191"/>
      <c r="Z33" s="190" t="s">
        <v>176</v>
      </c>
      <c r="AA33" s="190" t="s">
        <v>177</v>
      </c>
      <c r="AB33" s="190" t="s">
        <v>162</v>
      </c>
      <c r="AC33" s="190"/>
      <c r="AD33" s="187">
        <v>20000</v>
      </c>
      <c r="AE33" s="219"/>
      <c r="AF33" s="185" t="s">
        <v>162</v>
      </c>
      <c r="AG33" s="208"/>
      <c r="AH33" s="220"/>
      <c r="AI33" s="221"/>
      <c r="AJ33" s="222"/>
      <c r="AK33" s="221"/>
      <c r="AL33" s="222"/>
      <c r="AM33" s="221"/>
      <c r="AN33" s="222"/>
      <c r="AO33" s="221"/>
      <c r="AP33" s="222"/>
      <c r="AQ33" s="221"/>
      <c r="AR33" s="222"/>
      <c r="AS33" s="221"/>
      <c r="AT33" s="222"/>
      <c r="AU33" s="221"/>
      <c r="AV33" s="222"/>
      <c r="AW33" s="221"/>
      <c r="AX33" s="213"/>
      <c r="AY33" s="191"/>
      <c r="AZ33" s="191"/>
      <c r="BA33" s="191"/>
      <c r="BB33" s="191"/>
      <c r="BC33" s="191"/>
      <c r="BD33" s="191"/>
      <c r="BE33" s="191"/>
      <c r="BF33" s="191"/>
      <c r="BG33" s="191"/>
      <c r="BH33" s="191"/>
      <c r="BI33" s="191"/>
      <c r="BJ33" s="191"/>
      <c r="BK33" s="208"/>
      <c r="BL33" s="209"/>
      <c r="BM33" s="191"/>
      <c r="BN33" s="191"/>
      <c r="BO33" s="191"/>
    </row>
    <row r="34" spans="1:67" x14ac:dyDescent="0.2">
      <c r="A34" s="180"/>
      <c r="B34" s="207"/>
      <c r="C34" s="201"/>
      <c r="D34" s="202"/>
      <c r="E34" s="191"/>
      <c r="F34" s="191"/>
      <c r="G34" s="191"/>
      <c r="H34" s="191"/>
      <c r="I34" s="214" t="s">
        <v>178</v>
      </c>
      <c r="J34" s="217"/>
      <c r="K34" s="217"/>
      <c r="L34" s="217"/>
      <c r="M34" s="223"/>
      <c r="N34" s="191"/>
      <c r="O34" s="191"/>
      <c r="P34" s="191"/>
      <c r="Q34" s="208"/>
      <c r="R34" s="209"/>
      <c r="S34" s="191"/>
      <c r="T34" s="202"/>
      <c r="U34" s="191"/>
      <c r="V34" s="191"/>
      <c r="W34" s="191"/>
      <c r="X34" s="191"/>
      <c r="Y34" s="191"/>
      <c r="Z34" s="190"/>
      <c r="AA34" s="190"/>
      <c r="AB34" s="190"/>
      <c r="AC34" s="190"/>
      <c r="AD34" s="187">
        <v>30000</v>
      </c>
      <c r="AE34" s="219"/>
      <c r="AF34" s="185"/>
      <c r="AG34" s="208"/>
      <c r="AH34" s="220"/>
      <c r="AI34" s="221"/>
      <c r="AJ34" s="222"/>
      <c r="AK34" s="221"/>
      <c r="AL34" s="222"/>
      <c r="AM34" s="221"/>
      <c r="AN34" s="222"/>
      <c r="AO34" s="221"/>
      <c r="AP34" s="222"/>
      <c r="AQ34" s="221"/>
      <c r="AR34" s="222"/>
      <c r="AS34" s="221"/>
      <c r="AT34" s="222"/>
      <c r="AU34" s="221"/>
      <c r="AV34" s="222"/>
      <c r="AW34" s="221"/>
      <c r="AX34" s="213"/>
      <c r="AY34" s="191"/>
      <c r="AZ34" s="191"/>
      <c r="BA34" s="191"/>
      <c r="BB34" s="191"/>
      <c r="BC34" s="191"/>
      <c r="BD34" s="191"/>
      <c r="BE34" s="191"/>
      <c r="BF34" s="191"/>
      <c r="BG34" s="191"/>
      <c r="BH34" s="191"/>
      <c r="BI34" s="191"/>
      <c r="BJ34" s="191"/>
      <c r="BK34" s="208"/>
      <c r="BL34" s="209"/>
      <c r="BM34" s="191"/>
      <c r="BN34" s="191"/>
      <c r="BO34" s="191"/>
    </row>
    <row r="35" spans="1:67" ht="16" thickBot="1" x14ac:dyDescent="0.25">
      <c r="A35" s="226"/>
      <c r="B35" s="227"/>
      <c r="C35" s="228"/>
      <c r="D35" s="229"/>
      <c r="E35" s="230"/>
      <c r="F35" s="230"/>
      <c r="G35" s="230"/>
      <c r="H35" s="230"/>
      <c r="I35" s="231" t="s">
        <v>179</v>
      </c>
      <c r="J35" s="232"/>
      <c r="K35" s="232"/>
      <c r="L35" s="232"/>
      <c r="M35" s="233"/>
      <c r="N35" s="230"/>
      <c r="O35" s="230"/>
      <c r="P35" s="230"/>
      <c r="Q35" s="234"/>
      <c r="R35" s="235"/>
      <c r="S35" s="230"/>
      <c r="T35" s="229"/>
      <c r="U35" s="230"/>
      <c r="V35" s="230"/>
      <c r="W35" s="230"/>
      <c r="X35" s="230"/>
      <c r="Y35" s="230"/>
      <c r="Z35" s="236"/>
      <c r="AA35" s="236"/>
      <c r="AB35" s="236"/>
      <c r="AC35" s="236"/>
      <c r="AD35" s="237">
        <v>40000</v>
      </c>
      <c r="AE35" s="238"/>
      <c r="AF35" s="239"/>
      <c r="AG35" s="234"/>
      <c r="AH35" s="240"/>
      <c r="AI35" s="241"/>
      <c r="AJ35" s="242"/>
      <c r="AK35" s="241"/>
      <c r="AL35" s="242"/>
      <c r="AM35" s="241"/>
      <c r="AN35" s="242"/>
      <c r="AO35" s="241"/>
      <c r="AP35" s="242"/>
      <c r="AQ35" s="241"/>
      <c r="AR35" s="242"/>
      <c r="AS35" s="241"/>
      <c r="AT35" s="242"/>
      <c r="AU35" s="241"/>
      <c r="AV35" s="242"/>
      <c r="AW35" s="241"/>
      <c r="AX35" s="243"/>
      <c r="AY35" s="230"/>
      <c r="AZ35" s="230"/>
      <c r="BA35" s="230"/>
      <c r="BB35" s="230"/>
      <c r="BC35" s="230"/>
      <c r="BD35" s="230"/>
      <c r="BE35" s="230"/>
      <c r="BF35" s="230"/>
      <c r="BG35" s="230"/>
      <c r="BH35" s="230"/>
      <c r="BI35" s="230"/>
      <c r="BJ35" s="230"/>
      <c r="BK35" s="234"/>
      <c r="BL35" s="235"/>
      <c r="BM35" s="230"/>
      <c r="BN35" s="230"/>
      <c r="BO35" s="230"/>
    </row>
    <row r="36" spans="1:67" ht="16" x14ac:dyDescent="0.2">
      <c r="A36" s="244" t="s">
        <v>180</v>
      </c>
      <c r="B36" s="245" t="s">
        <v>70</v>
      </c>
      <c r="C36" s="246" t="s">
        <v>181</v>
      </c>
      <c r="D36" s="247" t="s">
        <v>182</v>
      </c>
      <c r="E36" s="248" t="s">
        <v>183</v>
      </c>
      <c r="F36" s="248" t="s">
        <v>184</v>
      </c>
      <c r="G36" s="249" t="s">
        <v>115</v>
      </c>
      <c r="H36" s="250" t="s">
        <v>185</v>
      </c>
      <c r="I36" s="250" t="s">
        <v>117</v>
      </c>
      <c r="J36" s="250" t="s">
        <v>76</v>
      </c>
      <c r="K36" s="251">
        <v>2022</v>
      </c>
      <c r="L36" s="250" t="s">
        <v>100</v>
      </c>
      <c r="M36" s="252">
        <v>60</v>
      </c>
      <c r="N36" s="253">
        <v>20000</v>
      </c>
      <c r="O36" s="252">
        <v>29.5</v>
      </c>
      <c r="P36" s="252">
        <v>2</v>
      </c>
      <c r="Q36" s="252">
        <v>1</v>
      </c>
      <c r="R36" s="254">
        <v>22</v>
      </c>
      <c r="S36" s="252">
        <v>20</v>
      </c>
      <c r="T36" s="255" t="s">
        <v>120</v>
      </c>
      <c r="U36" s="252">
        <v>40</v>
      </c>
      <c r="V36" s="252">
        <v>0</v>
      </c>
      <c r="W36" s="252">
        <v>110</v>
      </c>
      <c r="X36" s="250" t="s">
        <v>67</v>
      </c>
      <c r="Y36" s="250" t="s">
        <v>67</v>
      </c>
      <c r="Z36" s="255" t="s">
        <v>168</v>
      </c>
      <c r="AA36" s="255" t="s">
        <v>159</v>
      </c>
      <c r="AB36" s="255" t="s">
        <v>160</v>
      </c>
      <c r="AC36" s="255" t="s">
        <v>107</v>
      </c>
      <c r="AD36" s="252">
        <v>3000</v>
      </c>
      <c r="AE36" s="256" t="s">
        <v>87</v>
      </c>
      <c r="AF36" s="250" t="s">
        <v>171</v>
      </c>
      <c r="AG36" s="257">
        <v>2022</v>
      </c>
      <c r="AH36" s="258">
        <v>330572</v>
      </c>
      <c r="AI36" s="258"/>
      <c r="AJ36" s="258"/>
      <c r="AK36" s="258"/>
      <c r="AL36" s="258"/>
      <c r="AM36" s="258"/>
      <c r="AN36" s="259">
        <f>IF(ISBLANK(AH36),"",SUM(AH36:AL36))</f>
        <v>330572</v>
      </c>
      <c r="AO36" s="260">
        <f>IF(ISBLANK(AH36),"",AN36/$N36/0.092903)</f>
        <v>177.91244631497369</v>
      </c>
      <c r="AP36" s="258"/>
      <c r="AQ36" s="258"/>
      <c r="AR36" s="258"/>
      <c r="AS36" s="258"/>
      <c r="AT36" s="258"/>
      <c r="AU36" s="258"/>
      <c r="AV36" s="259" t="str">
        <f>IF(ISBLANK(AP36),"",SUM(AP36:AT36))</f>
        <v/>
      </c>
      <c r="AW36" s="260" t="str">
        <f>IF(ISBLANK(AP36),"",AV36/$N36/0.092903)</f>
        <v/>
      </c>
      <c r="AX36" s="261" t="s">
        <v>111</v>
      </c>
      <c r="AY36" s="250" t="s">
        <v>91</v>
      </c>
      <c r="AZ36" s="250" t="s">
        <v>91</v>
      </c>
      <c r="BA36" s="250" t="s">
        <v>91</v>
      </c>
      <c r="BB36" s="250" t="s">
        <v>111</v>
      </c>
      <c r="BC36" s="250" t="s">
        <v>91</v>
      </c>
      <c r="BD36" s="250" t="s">
        <v>91</v>
      </c>
      <c r="BE36" s="250" t="s">
        <v>91</v>
      </c>
      <c r="BF36" s="250" t="s">
        <v>111</v>
      </c>
      <c r="BG36" s="250" t="s">
        <v>91</v>
      </c>
      <c r="BH36" s="250" t="s">
        <v>111</v>
      </c>
      <c r="BI36" s="250" t="s">
        <v>111</v>
      </c>
      <c r="BJ36" s="250" t="s">
        <v>111</v>
      </c>
      <c r="BK36" s="250" t="s">
        <v>91</v>
      </c>
      <c r="BL36" s="262"/>
      <c r="BM36" s="263"/>
      <c r="BN36" s="264"/>
      <c r="BO36" s="265"/>
    </row>
    <row r="37" spans="1:67" customFormat="1" ht="14" x14ac:dyDescent="0.15"/>
    <row r="38" spans="1:67" customFormat="1" ht="14" x14ac:dyDescent="0.15"/>
    <row r="39" spans="1:67" customFormat="1" ht="14" x14ac:dyDescent="0.15"/>
    <row r="40" spans="1:67" customFormat="1" ht="14" x14ac:dyDescent="0.15"/>
    <row r="41" spans="1:67" customFormat="1" ht="14" x14ac:dyDescent="0.15"/>
    <row r="42" spans="1:67" customFormat="1" ht="14" x14ac:dyDescent="0.15"/>
    <row r="43" spans="1:67" customFormat="1" ht="14" x14ac:dyDescent="0.15"/>
    <row r="44" spans="1:67" customFormat="1" ht="14" x14ac:dyDescent="0.15"/>
    <row r="45" spans="1:67" customFormat="1" ht="14" x14ac:dyDescent="0.15"/>
    <row r="46" spans="1:67" customFormat="1" ht="14" x14ac:dyDescent="0.15"/>
    <row r="47" spans="1:67" customFormat="1" ht="14" x14ac:dyDescent="0.15"/>
    <row r="48" spans="1:67" customFormat="1" ht="14" x14ac:dyDescent="0.15"/>
    <row r="49" customFormat="1" ht="14" x14ac:dyDescent="0.15"/>
    <row r="50" customFormat="1" ht="14" x14ac:dyDescent="0.15"/>
    <row r="51" customFormat="1" ht="14" x14ac:dyDescent="0.15"/>
    <row r="52" customFormat="1" ht="14" x14ac:dyDescent="0.15"/>
    <row r="53" customFormat="1" ht="14" x14ac:dyDescent="0.15"/>
    <row r="54" customFormat="1" ht="14" x14ac:dyDescent="0.15"/>
    <row r="55" customFormat="1" ht="14" x14ac:dyDescent="0.15"/>
    <row r="56" customFormat="1" ht="14" x14ac:dyDescent="0.15"/>
    <row r="57" customFormat="1" ht="14" x14ac:dyDescent="0.15"/>
    <row r="58" customFormat="1" ht="14" x14ac:dyDescent="0.15"/>
    <row r="59" customFormat="1" ht="14" x14ac:dyDescent="0.15"/>
    <row r="60" customFormat="1" ht="14" x14ac:dyDescent="0.15"/>
    <row r="61" customFormat="1" ht="14" x14ac:dyDescent="0.15"/>
    <row r="62" customFormat="1" ht="14" x14ac:dyDescent="0.15"/>
    <row r="63" customFormat="1" ht="14" x14ac:dyDescent="0.15"/>
    <row r="64" customFormat="1" ht="14" x14ac:dyDescent="0.15"/>
    <row r="65" customFormat="1" ht="14" x14ac:dyDescent="0.15"/>
    <row r="66" customFormat="1" ht="14" x14ac:dyDescent="0.15"/>
    <row r="67" customFormat="1" ht="14" x14ac:dyDescent="0.15"/>
    <row r="68" customFormat="1" ht="14" x14ac:dyDescent="0.15"/>
    <row r="69" customFormat="1" ht="14" x14ac:dyDescent="0.15"/>
    <row r="70" customFormat="1" ht="14" x14ac:dyDescent="0.15"/>
    <row r="71" customFormat="1" ht="14" x14ac:dyDescent="0.15"/>
    <row r="72" customFormat="1" ht="14" x14ac:dyDescent="0.15"/>
    <row r="73" customFormat="1" ht="14" x14ac:dyDescent="0.15"/>
    <row r="74" customFormat="1" ht="14" x14ac:dyDescent="0.15"/>
    <row r="75" customFormat="1" ht="14" x14ac:dyDescent="0.15"/>
    <row r="76" customFormat="1" ht="14" x14ac:dyDescent="0.15"/>
    <row r="77" customFormat="1" ht="14" x14ac:dyDescent="0.15"/>
    <row r="78" customFormat="1" ht="14" x14ac:dyDescent="0.15"/>
    <row r="79" customFormat="1" ht="14" x14ac:dyDescent="0.15"/>
    <row r="80" customFormat="1" ht="14" x14ac:dyDescent="0.15"/>
    <row r="81" customFormat="1" ht="14" x14ac:dyDescent="0.15"/>
    <row r="82" customFormat="1" ht="14" x14ac:dyDescent="0.15"/>
    <row r="83" customFormat="1" ht="14" x14ac:dyDescent="0.15"/>
    <row r="84" customFormat="1" ht="14" x14ac:dyDescent="0.15"/>
    <row r="85" customFormat="1" ht="14" x14ac:dyDescent="0.15"/>
    <row r="86" customFormat="1" ht="14" x14ac:dyDescent="0.15"/>
    <row r="87" customFormat="1" ht="14" x14ac:dyDescent="0.15"/>
    <row r="88" customFormat="1" ht="14" x14ac:dyDescent="0.15"/>
    <row r="89" customFormat="1" ht="14" x14ac:dyDescent="0.15"/>
    <row r="90" customFormat="1" ht="14" x14ac:dyDescent="0.15"/>
    <row r="91" customFormat="1" ht="14" x14ac:dyDescent="0.15"/>
    <row r="92" customFormat="1" ht="14" x14ac:dyDescent="0.15"/>
    <row r="93" customFormat="1" ht="14" x14ac:dyDescent="0.15"/>
    <row r="94" customFormat="1" ht="14" x14ac:dyDescent="0.15"/>
    <row r="95" customFormat="1" ht="14" x14ac:dyDescent="0.15"/>
    <row r="96" customFormat="1" ht="14" x14ac:dyDescent="0.15"/>
    <row r="97" customFormat="1" ht="14" x14ac:dyDescent="0.15"/>
    <row r="98" customFormat="1" ht="14" x14ac:dyDescent="0.15"/>
    <row r="99" customFormat="1" ht="14" x14ac:dyDescent="0.15"/>
    <row r="100" customFormat="1" ht="14" x14ac:dyDescent="0.15"/>
    <row r="101" customFormat="1" ht="14" x14ac:dyDescent="0.15"/>
    <row r="102" customFormat="1" ht="14" x14ac:dyDescent="0.15"/>
    <row r="103" customFormat="1" ht="14" x14ac:dyDescent="0.15"/>
    <row r="104" customFormat="1" ht="14" x14ac:dyDescent="0.15"/>
    <row r="105" customFormat="1" ht="14" x14ac:dyDescent="0.15"/>
    <row r="106" customFormat="1" ht="14" x14ac:dyDescent="0.15"/>
    <row r="107" customFormat="1" ht="14" x14ac:dyDescent="0.15"/>
    <row r="108" customFormat="1" ht="14" x14ac:dyDescent="0.15"/>
    <row r="109" customFormat="1" ht="14" x14ac:dyDescent="0.15"/>
    <row r="110" customFormat="1" ht="14" x14ac:dyDescent="0.15"/>
    <row r="111" customFormat="1" ht="14" x14ac:dyDescent="0.15"/>
    <row r="112" customFormat="1" ht="14" x14ac:dyDescent="0.15"/>
    <row r="113" customFormat="1" ht="14" x14ac:dyDescent="0.15"/>
    <row r="114" customFormat="1" ht="14" x14ac:dyDescent="0.15"/>
    <row r="115" customFormat="1" ht="14" x14ac:dyDescent="0.15"/>
    <row r="116" customFormat="1" ht="14" x14ac:dyDescent="0.15"/>
    <row r="117" customFormat="1" ht="14" x14ac:dyDescent="0.15"/>
    <row r="118" customFormat="1" ht="14" x14ac:dyDescent="0.15"/>
    <row r="119" customFormat="1" ht="14" x14ac:dyDescent="0.15"/>
    <row r="120" customFormat="1" ht="14" x14ac:dyDescent="0.15"/>
    <row r="121" customFormat="1" ht="14" x14ac:dyDescent="0.15"/>
    <row r="122" customFormat="1" ht="14" x14ac:dyDescent="0.15"/>
    <row r="123" customFormat="1" ht="14" x14ac:dyDescent="0.15"/>
    <row r="124" customFormat="1" ht="14" x14ac:dyDescent="0.15"/>
    <row r="125" customFormat="1" ht="14" x14ac:dyDescent="0.15"/>
    <row r="126" customFormat="1" ht="14" x14ac:dyDescent="0.15"/>
    <row r="127" customFormat="1" ht="14" x14ac:dyDescent="0.15"/>
    <row r="128" customFormat="1" ht="14" x14ac:dyDescent="0.15"/>
    <row r="129" customFormat="1" ht="14" x14ac:dyDescent="0.15"/>
    <row r="130" customFormat="1" ht="14" x14ac:dyDescent="0.15"/>
    <row r="131" customFormat="1" ht="14" x14ac:dyDescent="0.15"/>
    <row r="132" customFormat="1" ht="14" x14ac:dyDescent="0.15"/>
    <row r="133" customFormat="1" ht="14" x14ac:dyDescent="0.15"/>
    <row r="134" customFormat="1" ht="14" x14ac:dyDescent="0.15"/>
    <row r="135" customFormat="1" ht="14" x14ac:dyDescent="0.15"/>
    <row r="136" customFormat="1" ht="14" x14ac:dyDescent="0.15"/>
    <row r="137" customFormat="1" ht="14" x14ac:dyDescent="0.15"/>
    <row r="138" customFormat="1" ht="14" x14ac:dyDescent="0.15"/>
    <row r="139" customFormat="1" ht="14" x14ac:dyDescent="0.15"/>
    <row r="140" customFormat="1" ht="14" x14ac:dyDescent="0.15"/>
    <row r="141" customFormat="1" ht="14" x14ac:dyDescent="0.15"/>
    <row r="142" customFormat="1" ht="14" x14ac:dyDescent="0.15"/>
    <row r="143" customFormat="1" ht="14" x14ac:dyDescent="0.15"/>
    <row r="144" customFormat="1" ht="14" x14ac:dyDescent="0.15"/>
    <row r="145" customFormat="1" ht="14" x14ac:dyDescent="0.15"/>
    <row r="146" customFormat="1" ht="14" x14ac:dyDescent="0.15"/>
    <row r="147" customFormat="1" ht="14" x14ac:dyDescent="0.15"/>
    <row r="148" customFormat="1" ht="14" x14ac:dyDescent="0.15"/>
    <row r="149" customFormat="1" ht="14" x14ac:dyDescent="0.15"/>
    <row r="150" customFormat="1" ht="14" x14ac:dyDescent="0.15"/>
    <row r="151" customFormat="1" ht="14" x14ac:dyDescent="0.15"/>
    <row r="152" customFormat="1" ht="14" x14ac:dyDescent="0.15"/>
    <row r="153" customFormat="1" ht="14" x14ac:dyDescent="0.15"/>
    <row r="154" customFormat="1" ht="14" x14ac:dyDescent="0.15"/>
    <row r="155" customFormat="1" ht="14" x14ac:dyDescent="0.15"/>
    <row r="156" customFormat="1" ht="14" x14ac:dyDescent="0.15"/>
    <row r="157" customFormat="1" ht="14" x14ac:dyDescent="0.15"/>
    <row r="158" customFormat="1" ht="14" x14ac:dyDescent="0.15"/>
    <row r="159" customFormat="1" ht="14" x14ac:dyDescent="0.15"/>
    <row r="160" customFormat="1" ht="14" x14ac:dyDescent="0.15"/>
    <row r="161" customFormat="1" ht="14" x14ac:dyDescent="0.15"/>
    <row r="162" customFormat="1" ht="14" x14ac:dyDescent="0.15"/>
    <row r="163" customFormat="1" ht="14" x14ac:dyDescent="0.15"/>
    <row r="164" customFormat="1" ht="14" x14ac:dyDescent="0.15"/>
    <row r="165" customFormat="1" ht="14" x14ac:dyDescent="0.15"/>
    <row r="166" customFormat="1" ht="14" x14ac:dyDescent="0.15"/>
    <row r="167" customFormat="1" ht="14" x14ac:dyDescent="0.15"/>
    <row r="168" customFormat="1" ht="14" x14ac:dyDescent="0.15"/>
    <row r="169" customFormat="1" ht="14" x14ac:dyDescent="0.15"/>
    <row r="170" customFormat="1" ht="14" x14ac:dyDescent="0.15"/>
    <row r="171" customFormat="1" ht="14" x14ac:dyDescent="0.15"/>
    <row r="172" customFormat="1" ht="14" x14ac:dyDescent="0.15"/>
    <row r="173" customFormat="1" ht="14" x14ac:dyDescent="0.15"/>
    <row r="174" customFormat="1" ht="14" x14ac:dyDescent="0.15"/>
    <row r="175" customFormat="1" ht="14" x14ac:dyDescent="0.15"/>
    <row r="176" customFormat="1" ht="14" x14ac:dyDescent="0.15"/>
    <row r="177" customFormat="1" ht="14" x14ac:dyDescent="0.15"/>
    <row r="178" customFormat="1" ht="14" x14ac:dyDescent="0.15"/>
    <row r="179" customFormat="1" ht="14" x14ac:dyDescent="0.15"/>
    <row r="180" customFormat="1" ht="14" x14ac:dyDescent="0.15"/>
    <row r="181" customFormat="1" ht="14" x14ac:dyDescent="0.15"/>
    <row r="182" customFormat="1" ht="14" x14ac:dyDescent="0.15"/>
    <row r="183" customFormat="1" ht="14" x14ac:dyDescent="0.15"/>
    <row r="184" customFormat="1" ht="14" x14ac:dyDescent="0.15"/>
    <row r="185" customFormat="1" ht="14" x14ac:dyDescent="0.15"/>
    <row r="186" customFormat="1" ht="14" x14ac:dyDescent="0.15"/>
    <row r="187" customFormat="1" ht="14" x14ac:dyDescent="0.15"/>
    <row r="188" customFormat="1" ht="14" x14ac:dyDescent="0.15"/>
    <row r="189" customFormat="1" ht="14" x14ac:dyDescent="0.15"/>
    <row r="190" customFormat="1" ht="14" x14ac:dyDescent="0.15"/>
    <row r="191" customFormat="1" ht="14" x14ac:dyDescent="0.15"/>
    <row r="192" customFormat="1" ht="14" x14ac:dyDescent="0.15"/>
    <row r="193" spans="1:67" customFormat="1" ht="14" x14ac:dyDescent="0.15"/>
    <row r="194" spans="1:67" customFormat="1" ht="14" x14ac:dyDescent="0.15"/>
    <row r="195" spans="1:67" customFormat="1" ht="14" x14ac:dyDescent="0.15"/>
    <row r="196" spans="1:67" customFormat="1" ht="14" x14ac:dyDescent="0.15"/>
    <row r="197" spans="1:67" customFormat="1" ht="14" x14ac:dyDescent="0.15"/>
    <row r="198" spans="1:67" customFormat="1" ht="14" x14ac:dyDescent="0.15"/>
    <row r="199" spans="1:67" customFormat="1" ht="14" x14ac:dyDescent="0.15"/>
    <row r="200" spans="1:67" ht="16" thickBot="1" x14ac:dyDescent="0.25">
      <c r="A200" s="273" t="s">
        <v>289</v>
      </c>
      <c r="B200" s="274"/>
      <c r="C200" s="270"/>
      <c r="D200" s="266"/>
      <c r="E200" s="267"/>
      <c r="F200" s="267"/>
      <c r="G200" s="268"/>
      <c r="H200" s="269"/>
      <c r="I200" s="250"/>
      <c r="J200" s="250"/>
      <c r="K200" s="251"/>
      <c r="L200" s="250"/>
      <c r="M200" s="252"/>
      <c r="N200" s="253"/>
      <c r="O200" s="252"/>
      <c r="P200" s="252"/>
      <c r="Q200" s="252"/>
      <c r="R200" s="254"/>
      <c r="S200" s="252"/>
      <c r="T200" s="255"/>
      <c r="U200" s="252"/>
      <c r="V200" s="252"/>
      <c r="W200" s="252"/>
      <c r="X200" s="250"/>
      <c r="Y200" s="250"/>
      <c r="Z200" s="255"/>
      <c r="AA200" s="255"/>
      <c r="AB200" s="255"/>
      <c r="AC200" s="255"/>
      <c r="AD200" s="252"/>
      <c r="AE200" s="256"/>
      <c r="AF200" s="250"/>
      <c r="AG200" s="257"/>
      <c r="AH200" s="272"/>
      <c r="AI200" s="272"/>
      <c r="AJ200" s="272"/>
      <c r="AK200" s="272"/>
      <c r="AL200" s="272"/>
      <c r="AM200" s="272"/>
      <c r="AN200" s="277" t="str">
        <f t="shared" ref="AN200" si="0">IF(ISBLANK(AH200),"",SUM(AH200:AL200))</f>
        <v/>
      </c>
      <c r="AO200" s="278" t="str">
        <f t="shared" ref="AO200" si="1">IF(ISBLANK(AH200),"",AN200/$N200/0.092903)</f>
        <v/>
      </c>
      <c r="AP200" s="279"/>
      <c r="AQ200" s="279"/>
      <c r="AR200" s="279"/>
      <c r="AS200" s="279"/>
      <c r="AT200" s="279"/>
      <c r="AU200" s="279"/>
      <c r="AV200" s="277" t="str">
        <f t="shared" ref="AV200" si="2">IF(ISBLANK(AP200),"",SUM(AP200:AT200))</f>
        <v/>
      </c>
      <c r="AW200" s="278" t="str">
        <f t="shared" ref="AW200" si="3">IF(ISBLANK(AP200),"",AV200/$N200/0.092903)</f>
        <v/>
      </c>
      <c r="AX200" s="261"/>
      <c r="AY200" s="250"/>
      <c r="AZ200" s="250"/>
      <c r="BA200" s="250"/>
      <c r="BB200" s="250"/>
      <c r="BC200" s="250"/>
      <c r="BD200" s="250"/>
      <c r="BE200" s="250"/>
      <c r="BF200" s="250"/>
      <c r="BG200" s="250"/>
      <c r="BH200" s="250"/>
      <c r="BI200" s="250"/>
      <c r="BJ200" s="250"/>
      <c r="BK200" s="250"/>
      <c r="BL200" s="271"/>
      <c r="BM200" s="268"/>
      <c r="BN200" s="252"/>
      <c r="BO200" s="252"/>
    </row>
    <row r="201" spans="1:67" s="125" customFormat="1" x14ac:dyDescent="0.2"/>
  </sheetData>
  <dataConsolidate/>
  <mergeCells count="6">
    <mergeCell ref="BC21:BJ21"/>
    <mergeCell ref="N23:N24"/>
    <mergeCell ref="O23:O24"/>
    <mergeCell ref="AH21:AO21"/>
    <mergeCell ref="AP21:AW21"/>
    <mergeCell ref="AX21:BB21"/>
  </mergeCells>
  <conditionalFormatting sqref="C36:BK36">
    <cfRule type="expression" dxfId="1" priority="1">
      <formula>C13</formula>
    </cfRule>
  </conditionalFormatting>
  <dataValidations count="23">
    <dataValidation type="list" allowBlank="1" showInputMessage="1" showErrorMessage="1" sqref="J36:J200" xr:uid="{09FAAFC6-A091-9A49-8B1E-E77985AD887E}">
      <formula1>$J$23:$J$26</formula1>
    </dataValidation>
    <dataValidation type="decimal" allowBlank="1" showInputMessage="1" showErrorMessage="1" error="Value is either non-numeric or exceeds the +- 10^15 limit imposed on this cell" sqref="AH36:AW200" xr:uid="{1361F22C-FD97-9F49-B942-F642362E80E7}">
      <formula1>-1000000000000000</formula1>
      <formula2>10000000000000000</formula2>
    </dataValidation>
    <dataValidation type="list" allowBlank="1" showInputMessage="1" showErrorMessage="1" sqref="I36:I200" xr:uid="{8CDE4C0D-AE1B-6742-B4CD-68A3EA903337}">
      <formula1>$I$23:$I$35</formula1>
    </dataValidation>
    <dataValidation type="whole" allowBlank="1" showInputMessage="1" showErrorMessage="1" sqref="AG36:AG200" xr:uid="{AF5EF88C-9DBA-5044-96BD-0A19557A3DC0}">
      <formula1>2000</formula1>
      <formula2>2050</formula2>
    </dataValidation>
    <dataValidation type="list" allowBlank="1" showInputMessage="1" showErrorMessage="1" sqref="AF36:AF200" xr:uid="{75DAFB58-2560-964A-9DD9-82153FC4F8F9}">
      <formula1>$AF$23:$AF$35</formula1>
    </dataValidation>
    <dataValidation type="list" allowBlank="1" showInputMessage="1" showErrorMessage="1" sqref="BM36:BM200" xr:uid="{90DE2A34-D408-7D41-B5CE-22FB8E91487B}">
      <formula1>IF($BL36="Steel Reinforcement",INDIRECT("Steel_Reinforcement"),INDIRECT($BL36))</formula1>
    </dataValidation>
    <dataValidation type="list" allowBlank="1" showInputMessage="1" showErrorMessage="1" sqref="BL36:BL200" xr:uid="{74BD3EE3-7546-7640-B116-5B5F04A050EA}">
      <formula1>$BL$23:$BL$27</formula1>
    </dataValidation>
    <dataValidation type="list" allowBlank="1" showInputMessage="1" showErrorMessage="1" sqref="AE36:AE200" xr:uid="{A07E12FF-2746-D54E-BBD9-2FAE73EA0915}">
      <formula1>$AE$23:$AE$26</formula1>
    </dataValidation>
    <dataValidation type="list" allowBlank="1" showInputMessage="1" showErrorMessage="1" sqref="AD36:AD200" xr:uid="{59711995-4A83-0D4E-9BE0-5E96273C7CB1}">
      <formula1>$AD$23:$AD$35</formula1>
    </dataValidation>
    <dataValidation type="list" allowBlank="1" showInputMessage="1" showErrorMessage="1" sqref="AC36:AC200" xr:uid="{98B9D9DE-9D7F-D84F-A34D-C9C2F65C5B6F}">
      <formula1>$AC$23:$AC$25</formula1>
    </dataValidation>
    <dataValidation type="list" allowBlank="1" showInputMessage="1" showErrorMessage="1" sqref="AB36:AB200" xr:uid="{0BEC9831-4E07-9847-AFE8-BD71B4013CDB}">
      <formula1>$AB$23:$AB$33</formula1>
    </dataValidation>
    <dataValidation type="list" allowBlank="1" showInputMessage="1" showErrorMessage="1" sqref="AA36:AA200" xr:uid="{E27774D8-A6CC-A042-817B-76BFE3B863FE}">
      <formula1>$AA$23:$AA$33</formula1>
    </dataValidation>
    <dataValidation type="list" allowBlank="1" showInputMessage="1" showErrorMessage="1" sqref="Z36:Z200" xr:uid="{C8A9B20A-44E4-DF4B-8896-022C56356ECD}">
      <formula1>$Z$23:$Z$33</formula1>
    </dataValidation>
    <dataValidation type="list" allowBlank="1" showInputMessage="1" showErrorMessage="1" sqref="X36:Y200" xr:uid="{3D90ABE9-ABA8-C941-8633-2BD70728E640}">
      <formula1>$X$23:$X$28</formula1>
    </dataValidation>
    <dataValidation type="list" allowBlank="1" showInputMessage="1" showErrorMessage="1" sqref="T36:T200" xr:uid="{C219E439-640F-E84E-931B-62149D5476AA}">
      <formula1>$T$23:$T$26</formula1>
    </dataValidation>
    <dataValidation type="decimal" operator="greaterThanOrEqual" allowBlank="1" showInputMessage="1" showErrorMessage="1" sqref="BN36:BO200 U36:W200 P36:S200" xr:uid="{5352FFA7-4171-C04B-97AF-1068D3892C4A}">
      <formula1>0</formula1>
    </dataValidation>
    <dataValidation type="decimal" operator="greaterThan" allowBlank="1" showInputMessage="1" showErrorMessage="1" sqref="N36:O200" xr:uid="{04EBA7B2-33F1-0E41-A15C-B675581E9E71}">
      <formula1>0</formula1>
    </dataValidation>
    <dataValidation type="list" allowBlank="1" showInputMessage="1" showErrorMessage="1" sqref="M36:M200" xr:uid="{E0F44A96-ED87-D042-B311-A0D4AC4B9911}">
      <formula1>$M$23:$M$26</formula1>
    </dataValidation>
    <dataValidation type="list" allowBlank="1" showInputMessage="1" showErrorMessage="1" sqref="L36:L200" xr:uid="{DAEF07C3-6F15-4442-BBAB-3B6E87651052}">
      <formula1>$L$23:$L$28</formula1>
    </dataValidation>
    <dataValidation type="whole" allowBlank="1" showInputMessage="1" showErrorMessage="1" error="Must enter whole number between 2000 and 2050" sqref="K36:K200" xr:uid="{2733135A-1728-DA40-A21F-E87AC4BC2957}">
      <formula1>2000</formula1>
      <formula2>2050</formula2>
    </dataValidation>
    <dataValidation type="list" allowBlank="1" showInputMessage="1" showErrorMessage="1" error="Must be one of the drop-down menu choices." sqref="B36:B200" xr:uid="{2E253E30-6E65-0B45-9984-F20C8EF9B01D}">
      <formula1>$B$23:$B$24</formula1>
    </dataValidation>
    <dataValidation type="list" allowBlank="1" showInputMessage="1" showErrorMessage="1" sqref="BF36:BF200 BB36:BB200 AY36:AY200 BH36:BI200" xr:uid="{C2B0C18C-39FE-1A49-A123-57F30C2FC56D}">
      <formula1>$AY$23:$AY$24</formula1>
    </dataValidation>
    <dataValidation type="list" allowBlank="1" showInputMessage="1" showErrorMessage="1" sqref="BC36:BE200 AZ36:BA200 AX36:AX200 BJ36:BK200 BG36:BG200" xr:uid="{91C43964-6EA9-124B-AC77-D340D826703A}">
      <formula1>$AX$23:$AX$24</formula1>
    </dataValidation>
  </dataValidations>
  <pageMargins left="0.7" right="0.7" top="0.75" bottom="0.75" header="0.3" footer="0.3"/>
  <pageSetup orientation="portrait" horizontalDpi="4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D1066-B0E9-1E48-9B05-613574BE7014}">
  <dimension ref="B1:F37"/>
  <sheetViews>
    <sheetView topLeftCell="A29" zoomScale="125" workbookViewId="0">
      <selection activeCell="B35" sqref="B35:C35"/>
    </sheetView>
  </sheetViews>
  <sheetFormatPr baseColWidth="10" defaultColWidth="11" defaultRowHeight="14" x14ac:dyDescent="0.15"/>
  <cols>
    <col min="1" max="1" width="5.5" customWidth="1"/>
    <col min="2" max="2" width="61.5" customWidth="1"/>
    <col min="3" max="3" width="41.83203125" customWidth="1"/>
    <col min="4" max="4" width="79.33203125" customWidth="1"/>
    <col min="5" max="5" width="7.5" customWidth="1"/>
    <col min="6" max="6" width="12.6640625" hidden="1" customWidth="1"/>
  </cols>
  <sheetData>
    <row r="1" spans="2:6" x14ac:dyDescent="0.15">
      <c r="B1" s="105" t="s">
        <v>322</v>
      </c>
    </row>
    <row r="3" spans="2:6" ht="18" x14ac:dyDescent="0.2">
      <c r="B3" s="394" t="s">
        <v>330</v>
      </c>
      <c r="C3" s="395"/>
      <c r="D3" s="347" t="s">
        <v>331</v>
      </c>
    </row>
    <row r="4" spans="2:6" x14ac:dyDescent="0.15">
      <c r="B4" s="384" t="s">
        <v>237</v>
      </c>
      <c r="C4" s="384"/>
      <c r="D4" s="119" t="s">
        <v>255</v>
      </c>
      <c r="F4" t="b">
        <f t="shared" ref="F4:F9" si="0">NOT(ISBLANK(D4))</f>
        <v>1</v>
      </c>
    </row>
    <row r="5" spans="2:6" x14ac:dyDescent="0.15">
      <c r="B5" s="384" t="s">
        <v>235</v>
      </c>
      <c r="C5" s="384"/>
      <c r="D5" s="119" t="s">
        <v>253</v>
      </c>
      <c r="F5" t="b">
        <f t="shared" si="0"/>
        <v>1</v>
      </c>
    </row>
    <row r="6" spans="2:6" x14ac:dyDescent="0.15">
      <c r="B6" s="384" t="s">
        <v>236</v>
      </c>
      <c r="C6" s="384"/>
      <c r="D6" s="119" t="s">
        <v>254</v>
      </c>
      <c r="F6" t="b">
        <f t="shared" si="0"/>
        <v>1</v>
      </c>
    </row>
    <row r="7" spans="2:6" x14ac:dyDescent="0.15">
      <c r="B7" s="384" t="s">
        <v>239</v>
      </c>
      <c r="C7" s="384"/>
      <c r="D7" s="119" t="s">
        <v>256</v>
      </c>
      <c r="F7" t="b">
        <f t="shared" si="0"/>
        <v>1</v>
      </c>
    </row>
    <row r="8" spans="2:6" x14ac:dyDescent="0.15">
      <c r="B8" s="384" t="s">
        <v>238</v>
      </c>
      <c r="C8" s="384"/>
      <c r="D8" s="119" t="s">
        <v>257</v>
      </c>
      <c r="F8" t="b">
        <f t="shared" si="0"/>
        <v>1</v>
      </c>
    </row>
    <row r="9" spans="2:6" x14ac:dyDescent="0.15">
      <c r="B9" s="384" t="s">
        <v>339</v>
      </c>
      <c r="C9" s="384"/>
      <c r="D9" s="119"/>
      <c r="F9" t="b">
        <f t="shared" si="0"/>
        <v>0</v>
      </c>
    </row>
    <row r="10" spans="2:6" x14ac:dyDescent="0.15">
      <c r="B10" s="105"/>
      <c r="C10" s="105"/>
    </row>
    <row r="11" spans="2:6" ht="18" x14ac:dyDescent="0.2">
      <c r="B11" s="385" t="s">
        <v>290</v>
      </c>
      <c r="C11" s="385"/>
      <c r="D11" s="385"/>
      <c r="F11" s="105" t="s">
        <v>321</v>
      </c>
    </row>
    <row r="12" spans="2:6" ht="15" customHeight="1" x14ac:dyDescent="0.15">
      <c r="B12" s="386" t="s">
        <v>291</v>
      </c>
      <c r="C12" s="386"/>
      <c r="D12" s="296" t="s">
        <v>321</v>
      </c>
      <c r="F12" s="105" t="s">
        <v>326</v>
      </c>
    </row>
    <row r="13" spans="2:6" x14ac:dyDescent="0.15">
      <c r="B13" s="105"/>
      <c r="C13" s="105"/>
      <c r="F13" t="b">
        <f>EXACT(D12,F11)</f>
        <v>1</v>
      </c>
    </row>
    <row r="14" spans="2:6" ht="31" x14ac:dyDescent="0.2">
      <c r="B14" s="106" t="s">
        <v>241</v>
      </c>
      <c r="C14" s="313" t="s">
        <v>252</v>
      </c>
      <c r="D14" s="312" t="s">
        <v>240</v>
      </c>
      <c r="E14" s="116"/>
    </row>
    <row r="15" spans="2:6" ht="15" x14ac:dyDescent="0.15">
      <c r="B15" s="120" t="str">
        <f>IF($F$13,"GWP intensity, including biogenic carbon [kgCO2e/sm]","GWP intensity, Stages A-C, including biogenic carbon [kgCO2e/sm]")</f>
        <v>GWP intensity, including biogenic carbon [kgCO2e/sm]</v>
      </c>
      <c r="C15" s="108">
        <f>IF($F$13,ROUND('Import v1.01'!AF36/'Import v1.01'!N36*3.28^2,0),IF(EXACT('Import v1.11'!AW36,""),"N/A",'Import v1.11'!AW36))</f>
        <v>106</v>
      </c>
      <c r="D15" s="117" t="b">
        <v>1</v>
      </c>
    </row>
    <row r="16" spans="2:6" ht="15" x14ac:dyDescent="0.15">
      <c r="B16" s="120" t="str">
        <f>IF($F$13,"GWP intensity, excluding biogenic carbon [kgCO2e/sm]","GWP intensity, Stages A-C, excluding biogenic carbon [kgCO2e/sm]")</f>
        <v>GWP intensity, excluding biogenic carbon [kgCO2e/sm]</v>
      </c>
      <c r="C16" s="108">
        <f>IF($F$13,ROUND(('Import v1.01'!AF36-'Import v1.01'!BC36)/'Import v1.01'!N36*3.28^2,0),IF(EXACT('Import v1.11'!AO36,""),"N/A",'Import v1.11'!AO36))</f>
        <v>178</v>
      </c>
      <c r="D16" s="117" t="b">
        <v>1</v>
      </c>
    </row>
    <row r="17" spans="2:6" x14ac:dyDescent="0.15">
      <c r="B17" s="109" t="s">
        <v>320</v>
      </c>
      <c r="C17" s="299" t="str">
        <f>IF($F$13,'Import v1.01'!AG36,'Import v1.11'!AF36)</f>
        <v>Environmental Product Declarations (EPDs)</v>
      </c>
      <c r="D17" s="117" t="b">
        <v>1</v>
      </c>
    </row>
    <row r="19" spans="2:6" ht="18" x14ac:dyDescent="0.2">
      <c r="B19" s="390" t="s">
        <v>244</v>
      </c>
      <c r="C19" s="391"/>
      <c r="D19" s="107" t="s">
        <v>242</v>
      </c>
    </row>
    <row r="20" spans="2:6" ht="67" customHeight="1" x14ac:dyDescent="0.15">
      <c r="B20" s="387" t="s">
        <v>317</v>
      </c>
      <c r="C20" s="387"/>
      <c r="D20" s="118" t="s">
        <v>315</v>
      </c>
    </row>
    <row r="22" spans="2:6" ht="18" x14ac:dyDescent="0.2">
      <c r="B22" s="390" t="s">
        <v>316</v>
      </c>
      <c r="C22" s="391"/>
      <c r="D22" s="107" t="s">
        <v>242</v>
      </c>
    </row>
    <row r="23" spans="2:6" ht="67" customHeight="1" x14ac:dyDescent="0.15">
      <c r="B23" s="387" t="s">
        <v>318</v>
      </c>
      <c r="C23" s="387"/>
      <c r="D23" s="118" t="s">
        <v>311</v>
      </c>
      <c r="F23" t="b">
        <f>NOT(ISBLANK(D23))</f>
        <v>1</v>
      </c>
    </row>
    <row r="25" spans="2:6" ht="18" x14ac:dyDescent="0.2">
      <c r="B25" s="390" t="s">
        <v>194</v>
      </c>
      <c r="C25" s="391"/>
      <c r="D25" s="107" t="s">
        <v>242</v>
      </c>
    </row>
    <row r="26" spans="2:6" ht="56" customHeight="1" x14ac:dyDescent="0.15">
      <c r="B26" s="388" t="s">
        <v>259</v>
      </c>
      <c r="C26" s="388"/>
      <c r="D26" s="118" t="s">
        <v>309</v>
      </c>
    </row>
    <row r="28" spans="2:6" s="122" customFormat="1" ht="38" customHeight="1" x14ac:dyDescent="0.2">
      <c r="B28" s="392" t="s">
        <v>195</v>
      </c>
      <c r="C28" s="393"/>
      <c r="D28" s="121" t="s">
        <v>242</v>
      </c>
    </row>
    <row r="29" spans="2:6" ht="180" x14ac:dyDescent="0.15">
      <c r="B29" s="388" t="s">
        <v>258</v>
      </c>
      <c r="C29" s="388"/>
      <c r="D29" s="118" t="s">
        <v>260</v>
      </c>
    </row>
    <row r="30" spans="2:6" x14ac:dyDescent="0.15">
      <c r="B30" s="97"/>
    </row>
    <row r="31" spans="2:6" ht="18" x14ac:dyDescent="0.2">
      <c r="B31" s="390" t="s">
        <v>196</v>
      </c>
      <c r="C31" s="391"/>
      <c r="D31" s="107" t="s">
        <v>243</v>
      </c>
    </row>
    <row r="32" spans="2:6" ht="154" customHeight="1" x14ac:dyDescent="0.15">
      <c r="B32" s="389" t="s">
        <v>197</v>
      </c>
      <c r="C32" s="389"/>
      <c r="D32" s="118" t="s">
        <v>261</v>
      </c>
    </row>
    <row r="34" spans="2:4" ht="18" x14ac:dyDescent="0.2">
      <c r="B34" s="390" t="s">
        <v>198</v>
      </c>
      <c r="C34" s="391"/>
      <c r="D34" s="107" t="s">
        <v>243</v>
      </c>
    </row>
    <row r="35" spans="2:4" ht="192" customHeight="1" x14ac:dyDescent="0.15">
      <c r="B35" s="389" t="s">
        <v>199</v>
      </c>
      <c r="C35" s="389"/>
      <c r="D35" s="118" t="s">
        <v>310</v>
      </c>
    </row>
    <row r="37" spans="2:4" x14ac:dyDescent="0.15">
      <c r="B37" s="105" t="s">
        <v>297</v>
      </c>
    </row>
  </sheetData>
  <mergeCells count="21">
    <mergeCell ref="B5:C5"/>
    <mergeCell ref="B6:C6"/>
    <mergeCell ref="B7:C7"/>
    <mergeCell ref="B8:C8"/>
    <mergeCell ref="B3:C3"/>
    <mergeCell ref="B4:C4"/>
    <mergeCell ref="B26:C26"/>
    <mergeCell ref="B32:C32"/>
    <mergeCell ref="B35:C35"/>
    <mergeCell ref="B19:C19"/>
    <mergeCell ref="B22:C22"/>
    <mergeCell ref="B25:C25"/>
    <mergeCell ref="B28:C28"/>
    <mergeCell ref="B31:C31"/>
    <mergeCell ref="B34:C34"/>
    <mergeCell ref="B29:C29"/>
    <mergeCell ref="B9:C9"/>
    <mergeCell ref="B11:D11"/>
    <mergeCell ref="B12:C12"/>
    <mergeCell ref="B20:C20"/>
    <mergeCell ref="B23:C23"/>
  </mergeCells>
  <dataValidations count="2">
    <dataValidation type="list" allowBlank="1" showInputMessage="1" showErrorMessage="1" sqref="D15:D17" xr:uid="{45AF7F19-9F0C-164B-B56F-19DD12DCD828}">
      <formula1>"TRUE,FALSE"</formula1>
    </dataValidation>
    <dataValidation type="list" allowBlank="1" showInputMessage="1" showErrorMessage="1" sqref="D12" xr:uid="{2557F97E-6214-CA47-837F-0C66C91AE15A}">
      <formula1>$F$11:$F$12</formula1>
    </dataValidation>
  </dataValidation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M46"/>
  <sheetViews>
    <sheetView zoomScale="150" workbookViewId="0">
      <selection activeCell="B4" sqref="B4"/>
    </sheetView>
  </sheetViews>
  <sheetFormatPr baseColWidth="10" defaultColWidth="12.6640625" defaultRowHeight="14" x14ac:dyDescent="0.15"/>
  <cols>
    <col min="1" max="1" width="24.1640625" customWidth="1"/>
    <col min="2" max="2" width="54.83203125" customWidth="1"/>
    <col min="3" max="3" width="30.83203125" style="316" customWidth="1"/>
    <col min="4" max="9" width="8.83203125" style="319" customWidth="1"/>
    <col min="10" max="10" width="34.5" style="319" hidden="1" customWidth="1"/>
    <col min="11" max="11" width="39.33203125" style="319" hidden="1" customWidth="1"/>
    <col min="12" max="13" width="8.83203125" style="319" customWidth="1"/>
    <col min="14" max="27" width="8.83203125" customWidth="1"/>
  </cols>
  <sheetData>
    <row r="2" spans="1:13" x14ac:dyDescent="0.15">
      <c r="B2" s="95">
        <f ca="1">TODAY()</f>
        <v>46219</v>
      </c>
      <c r="C2" s="314"/>
      <c r="D2" s="318"/>
    </row>
    <row r="3" spans="1:13" x14ac:dyDescent="0.15">
      <c r="C3" s="315"/>
    </row>
    <row r="4" spans="1:13" ht="18" x14ac:dyDescent="0.2">
      <c r="A4" s="96" t="s">
        <v>186</v>
      </c>
      <c r="C4" s="330" t="s">
        <v>325</v>
      </c>
      <c r="D4" s="331"/>
      <c r="E4" s="331"/>
      <c r="F4" s="331"/>
      <c r="G4" s="331"/>
      <c r="H4" s="331"/>
      <c r="I4" s="331"/>
      <c r="J4" s="332" t="s">
        <v>328</v>
      </c>
      <c r="K4" s="332" t="s">
        <v>327</v>
      </c>
      <c r="L4" s="331"/>
      <c r="M4" s="331"/>
    </row>
    <row r="5" spans="1:13" ht="36" customHeight="1" x14ac:dyDescent="0.35">
      <c r="A5" s="410" t="str">
        <f>IF(Inputs!$F$13,Export!J5,Export!K5)</f>
        <v>Bush School</v>
      </c>
      <c r="B5" s="410"/>
      <c r="C5" s="333" t="s">
        <v>306</v>
      </c>
      <c r="D5" s="331"/>
      <c r="E5" s="331"/>
      <c r="F5" s="331"/>
      <c r="G5" s="331"/>
      <c r="H5" s="331"/>
      <c r="I5" s="331"/>
      <c r="J5" s="334" t="str">
        <f>'Import v1.01'!C36</f>
        <v>Bush School</v>
      </c>
      <c r="K5" s="334" t="str">
        <f>'Import v1.11'!C36</f>
        <v>Bush School</v>
      </c>
      <c r="L5" s="331"/>
      <c r="M5" s="331"/>
    </row>
    <row r="6" spans="1:13" ht="36" customHeight="1" x14ac:dyDescent="0.15">
      <c r="A6" s="411" t="str">
        <f>IF(ISBLANK(Inputs!D20),"",Inputs!D20)</f>
        <v>This project is a new, deep green classroom and commons building for a private K-12 school. The building includes ten classrooms, casual break-out areas, 400-seat multipurpose room with pre-function spaces, student lounge, student/faculty collaboration center, administrative offices and faculty work room.</v>
      </c>
      <c r="B6" s="411"/>
      <c r="C6" s="335" t="s">
        <v>312</v>
      </c>
      <c r="D6" s="331"/>
      <c r="E6" s="336"/>
      <c r="F6" s="331"/>
      <c r="G6" s="331"/>
      <c r="H6" s="331"/>
      <c r="I6" s="331"/>
      <c r="J6" s="331"/>
      <c r="K6" s="331"/>
      <c r="L6" s="331"/>
      <c r="M6" s="331"/>
    </row>
    <row r="7" spans="1:13" ht="313" customHeight="1" x14ac:dyDescent="0.15">
      <c r="C7" s="335" t="s">
        <v>298</v>
      </c>
      <c r="D7" s="331"/>
      <c r="E7" s="331"/>
      <c r="F7" s="331"/>
      <c r="G7" s="331"/>
      <c r="H7" s="331"/>
      <c r="I7" s="331"/>
      <c r="J7" s="331"/>
      <c r="K7" s="331"/>
      <c r="L7" s="331"/>
      <c r="M7" s="331"/>
    </row>
    <row r="8" spans="1:13" x14ac:dyDescent="0.15">
      <c r="A8" s="123" t="s">
        <v>262</v>
      </c>
      <c r="B8" s="123" t="s">
        <v>263</v>
      </c>
      <c r="C8" s="335" t="s">
        <v>299</v>
      </c>
      <c r="D8" s="331"/>
      <c r="E8" s="331"/>
      <c r="F8" s="331"/>
      <c r="G8" s="331"/>
      <c r="H8" s="331"/>
      <c r="I8" s="331"/>
      <c r="J8" s="331"/>
      <c r="K8" s="331"/>
      <c r="L8" s="331"/>
      <c r="M8" s="331"/>
    </row>
    <row r="9" spans="1:13" ht="5" customHeight="1" x14ac:dyDescent="0.15">
      <c r="A9" s="123"/>
      <c r="B9" s="123"/>
      <c r="C9" s="345" t="s">
        <v>329</v>
      </c>
    </row>
    <row r="10" spans="1:13" x14ac:dyDescent="0.15">
      <c r="A10" s="110" t="s">
        <v>249</v>
      </c>
    </row>
    <row r="11" spans="1:13" x14ac:dyDescent="0.15">
      <c r="A11" s="305" t="s">
        <v>187</v>
      </c>
      <c r="B11" s="308" t="str">
        <f>IF(Inputs!$F$13,Export!J11,Export!K11)</f>
        <v>Seattle, Washington, United States</v>
      </c>
      <c r="C11" s="317"/>
      <c r="J11" s="319" t="str">
        <f>'Import v1.01'!E36&amp;IF(AND(NOT(ISBLANK('Import v1.01'!E36)),OR(NOT(ISBLANK('Import v1.01'!F36)),NOT(ISBLANK('Import v1.01'!G36)))),", ","")&amp;'Import v1.01'!F36&amp;IF(AND(NOT(ISBLANK('Import v1.01'!F36)),NOT(ISBLANK('Import v1.01'!G36))),", ","")&amp;'Import v1.01'!G36</f>
        <v>Seattle, Washington, United States</v>
      </c>
      <c r="K11" s="320" t="str">
        <f>'Import v1.11'!E36&amp;IF(AND(NOT(ISBLANK('Import v1.11'!E36)),OR(NOT(ISBLANK('Import v1.11'!F36)),NOT(ISBLANK('Import v1.11'!G36)))),", ","")&amp;'Import v1.11'!F36&amp;IF(AND(NOT(ISBLANK('Import v1.11'!F36)),NOT(ISBLANK('Import v1.11'!G36))),", ","")&amp;'Import v1.11'!G36</f>
        <v>Seattle, Washington, United States</v>
      </c>
    </row>
    <row r="12" spans="1:13" x14ac:dyDescent="0.15">
      <c r="A12" s="305" t="s">
        <v>13</v>
      </c>
      <c r="B12" s="308" t="str">
        <f>IF(Inputs!$F$13,Export!J12,Export!K12)</f>
        <v>Education</v>
      </c>
      <c r="J12" s="320" t="str">
        <f>'Import v1.01'!I36</f>
        <v>Education</v>
      </c>
      <c r="K12" s="320" t="str">
        <f>'Import v1.11'!I36</f>
        <v>Education</v>
      </c>
    </row>
    <row r="13" spans="1:13" ht="26" x14ac:dyDescent="0.15">
      <c r="A13" s="305" t="s">
        <v>188</v>
      </c>
      <c r="B13" s="308" t="str">
        <f>IF(Inputs!$F$13,Export!J13,Export!K13)</f>
        <v>New Construction</v>
      </c>
      <c r="J13" s="320" t="str">
        <f>'Import v1.01'!J36</f>
        <v>New Construction</v>
      </c>
      <c r="K13" s="321" t="str">
        <f>'Import v1.11'!J36</f>
        <v>New Construction</v>
      </c>
    </row>
    <row r="14" spans="1:13" ht="26" x14ac:dyDescent="0.15">
      <c r="A14" s="305" t="s">
        <v>189</v>
      </c>
      <c r="B14" s="309">
        <f>IF(Inputs!$F$13,Export!J14,Export!K14)</f>
        <v>2022</v>
      </c>
      <c r="E14" s="322"/>
      <c r="J14" s="323">
        <f>'Import v1.01'!K36</f>
        <v>2022</v>
      </c>
      <c r="K14" s="323">
        <f>'Import v1.11'!K36</f>
        <v>2022</v>
      </c>
    </row>
    <row r="15" spans="1:13" x14ac:dyDescent="0.15">
      <c r="A15" s="305" t="s">
        <v>190</v>
      </c>
      <c r="B15" s="309">
        <f>IF(Inputs!$F$13,Export!J15,Export!K15)</f>
        <v>20000</v>
      </c>
      <c r="J15" s="324">
        <f>'Import v1.01'!N36</f>
        <v>20000</v>
      </c>
      <c r="K15" s="324">
        <f>'Import v1.11'!N36</f>
        <v>20000</v>
      </c>
    </row>
    <row r="16" spans="1:13" x14ac:dyDescent="0.15">
      <c r="A16" s="305" t="s">
        <v>191</v>
      </c>
      <c r="B16" s="309">
        <f>IF(Inputs!$F$13,Export!J16,Export!K16)</f>
        <v>29.5</v>
      </c>
      <c r="J16" s="319">
        <f>'Import v1.01'!O36</f>
        <v>29.5</v>
      </c>
      <c r="K16" s="319">
        <f>'Import v1.11'!O36</f>
        <v>29.5</v>
      </c>
    </row>
    <row r="17" spans="1:13" x14ac:dyDescent="0.15">
      <c r="A17" s="305" t="s">
        <v>313</v>
      </c>
      <c r="B17" s="309">
        <f>IF(Inputs!$F$13,Export!J17,Export!K17)</f>
        <v>2</v>
      </c>
      <c r="J17" s="319">
        <f>'Import v1.01'!P36</f>
        <v>2</v>
      </c>
      <c r="K17" s="319">
        <f>'Import v1.11'!P36</f>
        <v>2</v>
      </c>
    </row>
    <row r="18" spans="1:13" x14ac:dyDescent="0.15">
      <c r="A18" s="305" t="s">
        <v>314</v>
      </c>
      <c r="B18" s="309">
        <f>IF(Inputs!$F$13,Export!J18,Export!K18)</f>
        <v>1</v>
      </c>
      <c r="J18" s="319">
        <f>'Import v1.01'!Q36</f>
        <v>1</v>
      </c>
      <c r="K18" s="319">
        <f>'Import v1.11'!Q36</f>
        <v>1</v>
      </c>
    </row>
    <row r="19" spans="1:13" x14ac:dyDescent="0.15">
      <c r="A19" s="305" t="s">
        <v>192</v>
      </c>
      <c r="B19" s="309">
        <f>IF(Inputs!$F$13,Export!J19,Export!K19)</f>
        <v>60</v>
      </c>
      <c r="E19" s="325"/>
      <c r="J19" s="319">
        <f>'Import v1.01'!M36</f>
        <v>60</v>
      </c>
      <c r="K19" s="319">
        <f>'Import v1.11'!M36</f>
        <v>60</v>
      </c>
    </row>
    <row r="20" spans="1:13" ht="60" customHeight="1" x14ac:dyDescent="0.15">
      <c r="A20" s="305" t="s">
        <v>193</v>
      </c>
      <c r="B20" s="308" t="str">
        <f>_xlfn.CONCAT(IF(Inputs!F4,_xlfn.CONCAT(Inputs!B4,": ",Inputs!D4),""),IF(AND(Inputs!F4,OR(Inputs!F5:F7)),CHAR(10),""),IF(Inputs!F5,_xlfn.CONCAT(Inputs!B5,": ",Inputs!D5),""),IF(AND(Inputs!F5,OR(Inputs!F6:F7)),CHAR(10),""),IF(Inputs!F6,_xlfn.CONCAT(Inputs!B6,": ",Inputs!D6),""),IF(AND(Inputs!F6,OR(Inputs!F7)),CHAR(10),""),IF(Inputs!F7,_xlfn.CONCAT(Inputs!B7,": ",Inputs!D7,"")))</f>
        <v>Developer: The Bush School
Architect: Mithun
Engineer: DCI Engineers
Builder: Exxel Pacific</v>
      </c>
      <c r="C20" s="337" t="s">
        <v>300</v>
      </c>
      <c r="D20" s="338"/>
      <c r="E20" s="339"/>
      <c r="F20" s="338"/>
      <c r="G20" s="338"/>
      <c r="H20" s="338"/>
      <c r="I20" s="338"/>
      <c r="J20" s="338"/>
      <c r="K20" s="338"/>
      <c r="L20" s="338"/>
      <c r="M20" s="338"/>
    </row>
    <row r="21" spans="1:13" ht="25" customHeight="1" x14ac:dyDescent="0.15">
      <c r="A21" s="378" t="str">
        <f>IF(Inputs!F8,Inputs!B8,"")</f>
        <v>Suppliers</v>
      </c>
      <c r="B21" s="307" t="str">
        <f>IF(Inputs!F8,Inputs!D8,"")</f>
        <v>Stoneway Concrete, PJ's Rebar, Blue Star Welding, Cascade Joinery, Freres Lumber</v>
      </c>
      <c r="C21" s="335" t="s">
        <v>332</v>
      </c>
      <c r="D21" s="331"/>
      <c r="E21" s="344"/>
      <c r="F21" s="331"/>
      <c r="G21" s="331"/>
      <c r="H21" s="331"/>
      <c r="I21" s="331"/>
      <c r="J21" s="331"/>
      <c r="K21" s="331"/>
      <c r="L21" s="331"/>
      <c r="M21" s="331"/>
    </row>
    <row r="22" spans="1:13" ht="25" customHeight="1" x14ac:dyDescent="0.15">
      <c r="A22" s="378" t="str">
        <f>IF(Inputs!F9,Inputs!B9,"")</f>
        <v/>
      </c>
      <c r="B22" s="307" t="str">
        <f>IF(Inputs!F9,Inputs!D9,"")</f>
        <v/>
      </c>
      <c r="C22" s="381" t="s">
        <v>340</v>
      </c>
      <c r="D22" s="382"/>
      <c r="E22" s="383"/>
      <c r="F22" s="382"/>
      <c r="G22" s="382"/>
      <c r="H22" s="382"/>
      <c r="I22" s="382"/>
      <c r="J22" s="379"/>
      <c r="K22" s="379"/>
      <c r="L22" s="338"/>
      <c r="M22" s="338"/>
    </row>
    <row r="23" spans="1:13" x14ac:dyDescent="0.15">
      <c r="L23" s="380"/>
      <c r="M23" s="380"/>
    </row>
    <row r="24" spans="1:13" x14ac:dyDescent="0.15">
      <c r="A24" s="110" t="s">
        <v>250</v>
      </c>
    </row>
    <row r="25" spans="1:13" ht="26" x14ac:dyDescent="0.15">
      <c r="A25" s="305" t="s">
        <v>30</v>
      </c>
      <c r="B25" s="308" t="str">
        <f>IF(Inputs!$F$13,Export!J25,Export!K25)</f>
        <v>Wood: Engineered Panels</v>
      </c>
      <c r="J25" s="320" t="str">
        <f>'Import v1.01'!Z36</f>
        <v>Wood: Engineered Panels</v>
      </c>
      <c r="K25" s="320" t="str">
        <f>'Import v1.11'!Z36</f>
        <v>Wood: Engineered Panels</v>
      </c>
    </row>
    <row r="26" spans="1:13" x14ac:dyDescent="0.15">
      <c r="A26" s="305" t="s">
        <v>31</v>
      </c>
      <c r="B26" s="308" t="str">
        <f>IF(Inputs!$F$13,Export!J26,Export!K26)</f>
        <v>Wood: Mass Timber</v>
      </c>
      <c r="J26" s="320" t="str">
        <f>'Import v1.01'!AA36</f>
        <v>Wood: Mass Timber</v>
      </c>
      <c r="K26" s="320" t="str">
        <f>'Import v1.11'!AA36</f>
        <v>Wood: Mass Timber</v>
      </c>
    </row>
    <row r="27" spans="1:13" x14ac:dyDescent="0.15">
      <c r="A27" s="305" t="s">
        <v>32</v>
      </c>
      <c r="B27" s="308" t="str">
        <f>IF(Inputs!$F$13,Export!J27,Export!K27)</f>
        <v>Light Frame Shear Panels</v>
      </c>
      <c r="C27" s="317"/>
      <c r="J27" s="320" t="str">
        <f>'Import v1.01'!AB36</f>
        <v>Light Frame Shear Panels</v>
      </c>
      <c r="K27" s="320" t="str">
        <f>'Import v1.11'!AB36</f>
        <v>Light Frame Shear Panels</v>
      </c>
    </row>
    <row r="28" spans="1:13" x14ac:dyDescent="0.15">
      <c r="A28" s="306" t="s">
        <v>35</v>
      </c>
      <c r="B28" s="308" t="str">
        <f>IF(Inputs!$F$13,Export!J28,Export!K28)</f>
        <v>Shallow Foundations</v>
      </c>
      <c r="C28" s="317"/>
      <c r="J28" s="320" t="str">
        <f>'Import v1.01'!AE36</f>
        <v>Shallow Foundations</v>
      </c>
      <c r="K28" s="320" t="str">
        <f>'Import v1.11'!AE36</f>
        <v>Shallow Foundations</v>
      </c>
    </row>
    <row r="29" spans="1:13" ht="70" x14ac:dyDescent="0.15">
      <c r="A29" s="305" t="str">
        <f>IF(Inputs!F23,"Structural System Description","")</f>
        <v>Structural System Description</v>
      </c>
      <c r="B29" s="112" t="str">
        <f>IF(Inputs!F23,Inputs!D23,"")</f>
        <v>The Bush School superstructure consists of mass plywood panels with normal weight concrete topping supported by stick-frame shear walls, glulam columns and glulam beams. The substructure consists of a perimeter basement wall, concrete columns and concrete shear walls supporting the post-tensioned slab at grade.</v>
      </c>
      <c r="C29" s="377" t="s">
        <v>338</v>
      </c>
      <c r="D29" s="331"/>
      <c r="E29" s="331"/>
      <c r="F29" s="331"/>
      <c r="G29" s="331"/>
      <c r="H29" s="331"/>
      <c r="I29" s="331"/>
      <c r="J29" s="331"/>
      <c r="K29" s="331"/>
      <c r="L29" s="331"/>
      <c r="M29" s="331"/>
    </row>
    <row r="30" spans="1:13" x14ac:dyDescent="0.15">
      <c r="C30" s="340" t="s">
        <v>307</v>
      </c>
      <c r="D30" s="331"/>
      <c r="E30" s="331"/>
      <c r="F30" s="331"/>
      <c r="G30" s="331"/>
      <c r="H30" s="331"/>
      <c r="I30" s="331"/>
      <c r="J30" s="331"/>
      <c r="K30" s="331"/>
      <c r="L30" s="331"/>
      <c r="M30" s="331"/>
    </row>
    <row r="31" spans="1:13" ht="15" x14ac:dyDescent="0.15">
      <c r="A31" s="115" t="s">
        <v>251</v>
      </c>
    </row>
    <row r="32" spans="1:13" x14ac:dyDescent="0.15">
      <c r="A32" s="115"/>
    </row>
    <row r="33" spans="1:13" ht="52" x14ac:dyDescent="0.15">
      <c r="A33" s="114" t="s">
        <v>245</v>
      </c>
      <c r="B33" s="112" t="str">
        <f>Inputs!D26</f>
        <v>The client had a goal of achieving Net Zero Energy, Passive House US Certification and Salmon Safe Certification. Mass timber also provided an embodied carbon reduction that aligned with the school’s high sustainability goals.</v>
      </c>
      <c r="C33" s="340" t="s">
        <v>300</v>
      </c>
      <c r="D33" s="331"/>
      <c r="E33" s="341"/>
      <c r="F33" s="331"/>
      <c r="G33" s="331"/>
      <c r="H33" s="331"/>
      <c r="I33" s="331"/>
      <c r="J33" s="331"/>
      <c r="K33" s="341"/>
      <c r="L33" s="331"/>
      <c r="M33" s="331"/>
    </row>
    <row r="34" spans="1:13" x14ac:dyDescent="0.15">
      <c r="A34" s="111"/>
      <c r="B34" s="111"/>
      <c r="E34" s="326"/>
    </row>
    <row r="35" spans="1:13" ht="182" x14ac:dyDescent="0.15">
      <c r="A35" s="114" t="s">
        <v>246</v>
      </c>
      <c r="B35" s="112" t="str">
        <f>Inputs!D29</f>
        <v>The LCA was performed on schematic-level drawings when steel and mass timber framing was considered for the two classroom levels above grade. DCI performed an embodied carbon assessment using a combination of industry-average and product-specific EPDs. The LCA was cradle to gate, so stages included A1-A3. Total calculated GWP is 330572 kg CO2e and total biogenic GWP is -133160 kg CO2e.
The infill stud wall framing and mechanical mezzanine was not included in this analysis. Industry-average EPDs were used for all structural elements except for Mass Plywood Panel. Freres’ product-specific EPD was used to identify the MPP embodied carbon impacts. The embodied carbon impact of the post-tensioning tendons was conservatively assumed as being twice that of fabricated reinforcing steel. We also assumed a 5% increase of overall steel tonnage to account for connections.</v>
      </c>
      <c r="C35" s="340" t="s">
        <v>300</v>
      </c>
      <c r="D35" s="342"/>
      <c r="E35" s="341"/>
      <c r="F35" s="331"/>
      <c r="G35" s="331"/>
      <c r="H35" s="331"/>
      <c r="I35" s="331"/>
      <c r="J35" s="331"/>
      <c r="K35" s="331"/>
      <c r="L35" s="331"/>
      <c r="M35" s="331"/>
    </row>
    <row r="36" spans="1:13" ht="27" x14ac:dyDescent="0.15">
      <c r="A36" s="113" t="s">
        <v>341</v>
      </c>
      <c r="B36" s="310">
        <f>IF(Inputs!D15,Inputs!C15,"N/A")</f>
        <v>106</v>
      </c>
      <c r="E36" s="322"/>
    </row>
    <row r="37" spans="1:13" ht="27" x14ac:dyDescent="0.15">
      <c r="A37" s="124" t="s">
        <v>342</v>
      </c>
      <c r="B37" s="310">
        <f>IF(Inputs!D16,ROUND(Inputs!C16,0),"N/A")</f>
        <v>178</v>
      </c>
      <c r="E37" s="322"/>
    </row>
    <row r="38" spans="1:13" ht="26" x14ac:dyDescent="0.15">
      <c r="A38" s="297" t="s">
        <v>319</v>
      </c>
      <c r="B38" s="310" t="str">
        <f>IF(Inputs!$F$13,Export!J38,Export!K38)</f>
        <v>A1-A3</v>
      </c>
      <c r="E38" s="322"/>
      <c r="J38" s="319" t="str">
        <f>_xlfn.CONCAT(IF(EXACT('Import v1.01'!AV36,"Yes"),"A1-A3","N/A"),IF(EXACT('Import v1.01'!AW36,"Yes"),", A4",""),IF(EXACT('Import v1.01'!AX36,"Yes"),", A5",""),IF(EXACT('Import v1.01'!AY36,"Yes"),", B1-B5",""),IF(EXACT('Import v1.01'!AZ36,"Yes"),", C1-C4",""),IF(EXACT('Import v1.01'!BA36,"Yes"),", D",""))</f>
        <v>A1-A3</v>
      </c>
      <c r="K38" s="327" t="s">
        <v>296</v>
      </c>
    </row>
    <row r="39" spans="1:13" x14ac:dyDescent="0.15">
      <c r="A39" s="346" t="str">
        <f>Inputs!B17</f>
        <v>LCA Tool Used</v>
      </c>
      <c r="B39" s="311" t="str" cm="1">
        <f t="array" ref="B39">IF(Inputs!D17,Inputs!C17,n/a)</f>
        <v>Environmental Product Declarations (EPDs)</v>
      </c>
    </row>
    <row r="40" spans="1:13" x14ac:dyDescent="0.15">
      <c r="A40" s="105"/>
      <c r="B40" s="105"/>
      <c r="E40" s="328"/>
    </row>
    <row r="41" spans="1:13" ht="368" x14ac:dyDescent="0.15">
      <c r="A41" s="114" t="s">
        <v>247</v>
      </c>
      <c r="B41" s="112" t="str">
        <f>Inputs!D32</f>
        <v xml:space="preserve">During the schematic phase, the design team considered the option of concrete over metal deck supported by structural steel framing in lieu of mass plywood panel supported by glue laminated timber framing. The wood option demonstrated a 13% decrease in embodied carbon and 52% when considered biogenic carbon from cradle-to-gate.
The design team optimized wood fiber by determining the minimum beam width that didn’t impact head clearance. In addition, the beam spacing was chosen to maximize the utilization of the 2” thick mass plywood panels spanning across. Both of these structural design efficiencies promote material optimization and therefore embodied carbon reduction.
Concrete specification language included prescriptive supplementary cementitious requirements. The specifications required 50% fly ash for foundations, shotcrete walls, columns and shear walls and 20% fly ash for interior floor slabs. The supplier informed the design team they use slag in lieu of fly ash for all performance mixes. The supplier was able to offer 50% slag for the foundations, columns and retaining walls and 15% slag for the interior slab on grade, exterior slab on grade, sidewalks, PT slabs &amp; beams, and topping slabs. The submitted flatwork mixes utilized 15% slag instead of 20% slag due to the early age strength and finishing requirements. The shotcrete mixes did not utilize 50% fly ash or slag due to the concern that the concrete would not hang in place while shooting.
Freres’ Mass Plywood Panel products are American Tree Farm System certified.
The concrete materials were procured locally by Ash Grove Cement, Lefarge Cement and Glacier Northwest Aggregates. </v>
      </c>
      <c r="C41" s="340" t="s">
        <v>300</v>
      </c>
      <c r="D41" s="342"/>
      <c r="E41" s="343"/>
      <c r="F41" s="331"/>
      <c r="G41" s="331"/>
      <c r="H41" s="331"/>
      <c r="I41" s="331"/>
      <c r="J41" s="331"/>
      <c r="K41" s="331"/>
      <c r="L41" s="331"/>
      <c r="M41" s="331"/>
    </row>
    <row r="42" spans="1:13" x14ac:dyDescent="0.15">
      <c r="A42" s="105"/>
      <c r="B42" s="105"/>
      <c r="E42" s="329"/>
    </row>
    <row r="43" spans="1:13" ht="195" x14ac:dyDescent="0.15">
      <c r="A43" s="114" t="s">
        <v>248</v>
      </c>
      <c r="B43" s="112" t="str">
        <f>Inputs!D35</f>
        <v>This project required the use of a concrete subgrade level to accommodate the sloping site, but the design team chose to utilize lower impact materials for the superstructure to promote embodied carbon reduction and project sustainability goals. Wood products generally have a lower embodied carbon footprint than steel and concrete, plus its lighter weight reduces material necessary at the foundations to support structural demands.
The design team met some challenges utilizing the mass plywood panel system, notably at the roof. The MPP was too thin to support the point loads of the roof screen, so the posts and kickers were intentionally placed to align with the glulam beam framing, however, additional solid blocking was required at non-beam locations. Additionally, the elevator hoistway on the roof required a jog in girder framing which greatly complicated the associated connections. Maintaining a regular grid, even around the elevator, is recommended to promote straightforward connections and installation.</v>
      </c>
      <c r="C43" s="340" t="s">
        <v>300</v>
      </c>
      <c r="D43" s="342"/>
      <c r="E43" s="343"/>
      <c r="F43" s="331"/>
      <c r="G43" s="331"/>
      <c r="H43" s="331"/>
      <c r="I43" s="331"/>
      <c r="J43" s="331"/>
      <c r="K43" s="331"/>
      <c r="L43" s="331"/>
      <c r="M43" s="331"/>
    </row>
    <row r="44" spans="1:13" x14ac:dyDescent="0.15">
      <c r="E44" s="329"/>
    </row>
    <row r="45" spans="1:13" x14ac:dyDescent="0.15">
      <c r="C45" s="316" t="s">
        <v>308</v>
      </c>
      <c r="E45" s="329"/>
    </row>
    <row r="46" spans="1:13" x14ac:dyDescent="0.15">
      <c r="E46" s="329"/>
    </row>
  </sheetData>
  <mergeCells count="2">
    <mergeCell ref="A5:B5"/>
    <mergeCell ref="A6:B6"/>
  </mergeCells>
  <conditionalFormatting sqref="B11:B20 B25:B28 B33 B35:B39 B41 B43">
    <cfRule type="containsBlanks" dxfId="0" priority="1">
      <formula>LEN(TRIM(B11))=0</formula>
    </cfRule>
  </conditionalFormatting>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2.6640625" defaultRowHeight="15" customHeight="1" x14ac:dyDescent="0.15"/>
  <cols>
    <col min="1" max="1" width="7.83203125" customWidth="1"/>
    <col min="2" max="2" width="25.33203125" customWidth="1"/>
    <col min="3" max="3" width="11.6640625" customWidth="1"/>
    <col min="4" max="4" width="25.33203125" customWidth="1"/>
    <col min="5" max="5" width="11.6640625" customWidth="1"/>
    <col min="6" max="6" width="25.33203125" customWidth="1"/>
    <col min="7" max="7" width="11.6640625" customWidth="1"/>
    <col min="8" max="8" width="25.33203125" customWidth="1"/>
    <col min="9" max="9" width="11.6640625" customWidth="1"/>
    <col min="10" max="10" width="25.33203125" customWidth="1"/>
    <col min="11" max="11" width="11.6640625" customWidth="1"/>
    <col min="12" max="26" width="25.33203125" customWidth="1"/>
  </cols>
  <sheetData>
    <row r="1" spans="1:26" x14ac:dyDescent="0.2">
      <c r="A1" s="9"/>
      <c r="B1" s="9"/>
      <c r="C1" s="98"/>
      <c r="D1" s="9"/>
      <c r="E1" s="98"/>
      <c r="F1" s="9"/>
      <c r="G1" s="98"/>
      <c r="H1" s="9"/>
      <c r="I1" s="98"/>
      <c r="J1" s="9"/>
      <c r="K1" s="98"/>
      <c r="L1" s="9"/>
      <c r="M1" s="9"/>
      <c r="N1" s="9"/>
      <c r="O1" s="9"/>
      <c r="P1" s="9"/>
      <c r="Q1" s="9"/>
      <c r="R1" s="9"/>
      <c r="S1" s="9"/>
      <c r="T1" s="9"/>
      <c r="U1" s="9"/>
      <c r="V1" s="9"/>
      <c r="W1" s="9"/>
      <c r="X1" s="9"/>
      <c r="Y1" s="9"/>
      <c r="Z1" s="9"/>
    </row>
    <row r="2" spans="1:26" x14ac:dyDescent="0.2">
      <c r="A2" s="9"/>
      <c r="B2" s="99" t="s">
        <v>200</v>
      </c>
      <c r="C2" s="100"/>
      <c r="D2" s="99" t="s">
        <v>201</v>
      </c>
      <c r="E2" s="100"/>
      <c r="F2" s="99" t="s">
        <v>173</v>
      </c>
      <c r="G2" s="100"/>
      <c r="H2" s="99" t="s">
        <v>202</v>
      </c>
      <c r="I2" s="100"/>
      <c r="J2" s="99" t="s">
        <v>203</v>
      </c>
      <c r="K2" s="100"/>
      <c r="L2" s="9"/>
      <c r="M2" s="9"/>
      <c r="N2" s="9"/>
      <c r="O2" s="9"/>
      <c r="P2" s="9"/>
      <c r="Q2" s="9"/>
      <c r="R2" s="9"/>
      <c r="S2" s="9"/>
      <c r="T2" s="9"/>
      <c r="U2" s="9"/>
      <c r="V2" s="9"/>
      <c r="W2" s="9"/>
      <c r="X2" s="9"/>
      <c r="Y2" s="9"/>
      <c r="Z2" s="9"/>
    </row>
    <row r="3" spans="1:26" x14ac:dyDescent="0.2">
      <c r="A3" s="9"/>
      <c r="B3" s="101" t="s">
        <v>204</v>
      </c>
      <c r="C3" s="102" t="s">
        <v>205</v>
      </c>
      <c r="D3" s="101" t="s">
        <v>206</v>
      </c>
      <c r="E3" s="102" t="s">
        <v>207</v>
      </c>
      <c r="F3" s="101" t="s">
        <v>208</v>
      </c>
      <c r="G3" s="102" t="s">
        <v>207</v>
      </c>
      <c r="H3" s="101" t="s">
        <v>209</v>
      </c>
      <c r="I3" s="102" t="s">
        <v>205</v>
      </c>
      <c r="J3" s="101" t="s">
        <v>210</v>
      </c>
      <c r="K3" s="102" t="s">
        <v>205</v>
      </c>
      <c r="L3" s="9"/>
      <c r="M3" s="9"/>
      <c r="N3" s="9"/>
      <c r="O3" s="9"/>
      <c r="P3" s="9"/>
      <c r="Q3" s="9"/>
      <c r="R3" s="9"/>
      <c r="S3" s="9"/>
      <c r="T3" s="9"/>
      <c r="U3" s="9"/>
      <c r="V3" s="9"/>
      <c r="W3" s="9"/>
      <c r="X3" s="9"/>
      <c r="Y3" s="9"/>
      <c r="Z3" s="9"/>
    </row>
    <row r="4" spans="1:26" x14ac:dyDescent="0.2">
      <c r="A4" s="9"/>
      <c r="B4" s="101" t="s">
        <v>211</v>
      </c>
      <c r="C4" s="102" t="s">
        <v>205</v>
      </c>
      <c r="D4" s="101" t="s">
        <v>212</v>
      </c>
      <c r="E4" s="102" t="s">
        <v>207</v>
      </c>
      <c r="F4" s="101" t="s">
        <v>213</v>
      </c>
      <c r="G4" s="102" t="s">
        <v>207</v>
      </c>
      <c r="H4" s="101" t="s">
        <v>214</v>
      </c>
      <c r="I4" s="102" t="s">
        <v>205</v>
      </c>
      <c r="J4" s="101" t="s">
        <v>215</v>
      </c>
      <c r="K4" s="102" t="s">
        <v>205</v>
      </c>
      <c r="L4" s="9"/>
      <c r="M4" s="9"/>
      <c r="N4" s="9"/>
      <c r="O4" s="9"/>
      <c r="P4" s="9"/>
      <c r="Q4" s="9"/>
      <c r="R4" s="9"/>
      <c r="S4" s="9"/>
      <c r="T4" s="9"/>
      <c r="U4" s="9"/>
      <c r="V4" s="9"/>
      <c r="W4" s="9"/>
      <c r="X4" s="9"/>
      <c r="Y4" s="9"/>
      <c r="Z4" s="9"/>
    </row>
    <row r="5" spans="1:26" x14ac:dyDescent="0.2">
      <c r="A5" s="9"/>
      <c r="B5" s="101" t="s">
        <v>216</v>
      </c>
      <c r="C5" s="102" t="s">
        <v>205</v>
      </c>
      <c r="D5" s="101" t="s">
        <v>217</v>
      </c>
      <c r="E5" s="102" t="s">
        <v>207</v>
      </c>
      <c r="F5" s="101" t="s">
        <v>218</v>
      </c>
      <c r="G5" s="102" t="s">
        <v>205</v>
      </c>
      <c r="H5" s="101" t="s">
        <v>219</v>
      </c>
      <c r="I5" s="102" t="s">
        <v>205</v>
      </c>
      <c r="J5" s="101" t="s">
        <v>220</v>
      </c>
      <c r="K5" s="102" t="s">
        <v>205</v>
      </c>
      <c r="L5" s="9"/>
      <c r="M5" s="9"/>
      <c r="N5" s="9"/>
      <c r="O5" s="9"/>
      <c r="P5" s="9"/>
      <c r="Q5" s="9"/>
      <c r="R5" s="9"/>
      <c r="S5" s="9"/>
      <c r="T5" s="9"/>
      <c r="U5" s="9"/>
      <c r="V5" s="9"/>
      <c r="W5" s="9"/>
      <c r="X5" s="9"/>
      <c r="Y5" s="9"/>
      <c r="Z5" s="9"/>
    </row>
    <row r="6" spans="1:26" x14ac:dyDescent="0.2">
      <c r="A6" s="9"/>
      <c r="B6" s="101" t="s">
        <v>221</v>
      </c>
      <c r="C6" s="102" t="s">
        <v>205</v>
      </c>
      <c r="D6" s="101"/>
      <c r="E6" s="102"/>
      <c r="F6" s="101" t="s">
        <v>222</v>
      </c>
      <c r="G6" s="102" t="s">
        <v>205</v>
      </c>
      <c r="H6" s="101" t="s">
        <v>223</v>
      </c>
      <c r="I6" s="102" t="s">
        <v>205</v>
      </c>
      <c r="J6" s="101" t="s">
        <v>224</v>
      </c>
      <c r="K6" s="102" t="s">
        <v>205</v>
      </c>
      <c r="L6" s="9"/>
      <c r="M6" s="9"/>
      <c r="N6" s="9"/>
      <c r="O6" s="9"/>
      <c r="P6" s="9"/>
      <c r="Q6" s="9"/>
      <c r="R6" s="9"/>
      <c r="S6" s="9"/>
      <c r="T6" s="9"/>
      <c r="U6" s="9"/>
      <c r="V6" s="9"/>
      <c r="W6" s="9"/>
      <c r="X6" s="9"/>
      <c r="Y6" s="9"/>
      <c r="Z6" s="9"/>
    </row>
    <row r="7" spans="1:26" x14ac:dyDescent="0.2">
      <c r="A7" s="9"/>
      <c r="B7" s="101" t="s">
        <v>225</v>
      </c>
      <c r="C7" s="102" t="s">
        <v>205</v>
      </c>
      <c r="D7" s="101"/>
      <c r="E7" s="102"/>
      <c r="F7" s="101"/>
      <c r="G7" s="102"/>
      <c r="H7" s="101" t="s">
        <v>226</v>
      </c>
      <c r="I7" s="102" t="s">
        <v>205</v>
      </c>
      <c r="J7" s="101" t="s">
        <v>227</v>
      </c>
      <c r="K7" s="102" t="s">
        <v>205</v>
      </c>
      <c r="L7" s="9"/>
      <c r="M7" s="9"/>
      <c r="N7" s="9"/>
      <c r="O7" s="9"/>
      <c r="P7" s="9"/>
      <c r="Q7" s="9"/>
      <c r="R7" s="9"/>
      <c r="S7" s="9"/>
      <c r="T7" s="9"/>
      <c r="U7" s="9"/>
      <c r="V7" s="9"/>
      <c r="W7" s="9"/>
      <c r="X7" s="9"/>
      <c r="Y7" s="9"/>
      <c r="Z7" s="9"/>
    </row>
    <row r="8" spans="1:26" x14ac:dyDescent="0.2">
      <c r="A8" s="9"/>
      <c r="B8" s="101" t="s">
        <v>228</v>
      </c>
      <c r="C8" s="102" t="s">
        <v>205</v>
      </c>
      <c r="D8" s="101"/>
      <c r="E8" s="102"/>
      <c r="F8" s="101"/>
      <c r="G8" s="102"/>
      <c r="H8" s="101" t="s">
        <v>229</v>
      </c>
      <c r="I8" s="102" t="s">
        <v>205</v>
      </c>
      <c r="J8" s="101" t="s">
        <v>230</v>
      </c>
      <c r="K8" s="102" t="s">
        <v>205</v>
      </c>
      <c r="L8" s="9"/>
      <c r="M8" s="9"/>
      <c r="N8" s="9"/>
      <c r="O8" s="9"/>
      <c r="P8" s="9"/>
      <c r="Q8" s="9"/>
      <c r="R8" s="9"/>
      <c r="S8" s="9"/>
      <c r="T8" s="9"/>
      <c r="U8" s="9"/>
      <c r="V8" s="9"/>
      <c r="W8" s="9"/>
      <c r="X8" s="9"/>
      <c r="Y8" s="9"/>
      <c r="Z8" s="9"/>
    </row>
    <row r="9" spans="1:26" x14ac:dyDescent="0.2">
      <c r="A9" s="9"/>
      <c r="B9" s="101" t="s">
        <v>231</v>
      </c>
      <c r="C9" s="102" t="s">
        <v>205</v>
      </c>
      <c r="D9" s="101"/>
      <c r="E9" s="102"/>
      <c r="F9" s="101"/>
      <c r="G9" s="102"/>
      <c r="H9" s="101"/>
      <c r="I9" s="102" t="s">
        <v>205</v>
      </c>
      <c r="J9" s="101"/>
      <c r="K9" s="102" t="s">
        <v>205</v>
      </c>
      <c r="L9" s="9"/>
      <c r="M9" s="9"/>
      <c r="N9" s="9"/>
      <c r="O9" s="9"/>
      <c r="P9" s="9"/>
      <c r="Q9" s="9"/>
      <c r="R9" s="9"/>
      <c r="S9" s="9"/>
      <c r="T9" s="9"/>
      <c r="U9" s="9"/>
      <c r="V9" s="9"/>
      <c r="W9" s="9"/>
      <c r="X9" s="9"/>
      <c r="Y9" s="9"/>
      <c r="Z9" s="9"/>
    </row>
    <row r="10" spans="1:26" x14ac:dyDescent="0.2">
      <c r="A10" s="9"/>
      <c r="B10" s="101" t="s">
        <v>232</v>
      </c>
      <c r="C10" s="102" t="s">
        <v>205</v>
      </c>
      <c r="D10" s="101"/>
      <c r="E10" s="102"/>
      <c r="F10" s="101"/>
      <c r="G10" s="102"/>
      <c r="H10" s="101"/>
      <c r="I10" s="102" t="s">
        <v>205</v>
      </c>
      <c r="J10" s="101"/>
      <c r="K10" s="102" t="s">
        <v>205</v>
      </c>
      <c r="L10" s="9"/>
      <c r="M10" s="9"/>
      <c r="N10" s="9"/>
      <c r="O10" s="9"/>
      <c r="P10" s="9"/>
      <c r="Q10" s="9"/>
      <c r="R10" s="9"/>
      <c r="S10" s="9"/>
      <c r="T10" s="9"/>
      <c r="U10" s="9"/>
      <c r="V10" s="9"/>
      <c r="W10" s="9"/>
      <c r="X10" s="9"/>
      <c r="Y10" s="9"/>
      <c r="Z10" s="9"/>
    </row>
    <row r="11" spans="1:26" x14ac:dyDescent="0.2">
      <c r="A11" s="9"/>
      <c r="B11" s="103" t="s">
        <v>233</v>
      </c>
      <c r="C11" s="104" t="s">
        <v>205</v>
      </c>
      <c r="D11" s="103"/>
      <c r="E11" s="104"/>
      <c r="F11" s="103"/>
      <c r="G11" s="104"/>
      <c r="H11" s="103"/>
      <c r="I11" s="104" t="s">
        <v>205</v>
      </c>
      <c r="J11" s="103"/>
      <c r="K11" s="104" t="s">
        <v>234</v>
      </c>
      <c r="L11" s="9"/>
      <c r="M11" s="9"/>
      <c r="N11" s="9"/>
      <c r="O11" s="9"/>
      <c r="P11" s="9"/>
      <c r="Q11" s="9"/>
      <c r="R11" s="9"/>
      <c r="S11" s="9"/>
      <c r="T11" s="9"/>
      <c r="U11" s="9"/>
      <c r="V11" s="9"/>
      <c r="W11" s="9"/>
      <c r="X11" s="9"/>
      <c r="Y11" s="9"/>
      <c r="Z11" s="9"/>
    </row>
    <row r="12" spans="1:26" x14ac:dyDescent="0.2">
      <c r="A12" s="9"/>
      <c r="B12" s="9"/>
      <c r="C12" s="98"/>
      <c r="D12" s="9"/>
      <c r="E12" s="98"/>
      <c r="F12" s="9"/>
      <c r="G12" s="98"/>
      <c r="H12" s="9"/>
      <c r="I12" s="98"/>
      <c r="J12" s="9"/>
      <c r="K12" s="98"/>
      <c r="L12" s="9"/>
      <c r="M12" s="9"/>
      <c r="N12" s="9"/>
      <c r="O12" s="9"/>
      <c r="P12" s="9"/>
      <c r="Q12" s="9"/>
      <c r="R12" s="9"/>
      <c r="S12" s="9"/>
      <c r="T12" s="9"/>
      <c r="U12" s="9"/>
      <c r="V12" s="9"/>
      <c r="W12" s="9"/>
      <c r="X12" s="9"/>
      <c r="Y12" s="9"/>
      <c r="Z12" s="9"/>
    </row>
    <row r="13" spans="1:26"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5.75" customHeight="1"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5.75" customHeight="1"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5.75" customHeight="1" x14ac:dyDescent="0.2">
      <c r="A23" s="9"/>
      <c r="B23" s="9"/>
      <c r="C23" s="98"/>
      <c r="D23" s="9"/>
      <c r="E23" s="98"/>
      <c r="F23" s="9"/>
      <c r="G23" s="98"/>
      <c r="H23" s="9"/>
      <c r="I23" s="98"/>
      <c r="J23" s="9"/>
      <c r="K23" s="98"/>
      <c r="L23" s="9"/>
      <c r="M23" s="9"/>
      <c r="N23" s="9"/>
      <c r="O23" s="9"/>
      <c r="P23" s="9"/>
      <c r="Q23" s="9"/>
      <c r="R23" s="9"/>
      <c r="S23" s="9"/>
      <c r="T23" s="9"/>
      <c r="U23" s="9"/>
      <c r="V23" s="9"/>
      <c r="W23" s="9"/>
      <c r="X23" s="9"/>
      <c r="Y23" s="9"/>
      <c r="Z23" s="9"/>
    </row>
    <row r="24" spans="1:26" ht="15.75" customHeight="1" x14ac:dyDescent="0.2">
      <c r="A24" s="9"/>
      <c r="B24" s="9"/>
      <c r="C24" s="98"/>
      <c r="D24" s="9"/>
      <c r="E24" s="98"/>
      <c r="F24" s="9"/>
      <c r="G24" s="98"/>
      <c r="H24" s="9"/>
      <c r="I24" s="98"/>
      <c r="J24" s="9"/>
      <c r="K24" s="98"/>
      <c r="L24" s="9"/>
      <c r="M24" s="9"/>
      <c r="N24" s="9"/>
      <c r="O24" s="9"/>
      <c r="P24" s="9"/>
      <c r="Q24" s="9"/>
      <c r="R24" s="9"/>
      <c r="S24" s="9"/>
      <c r="T24" s="9"/>
      <c r="U24" s="9"/>
      <c r="V24" s="9"/>
      <c r="W24" s="9"/>
      <c r="X24" s="9"/>
      <c r="Y24" s="9"/>
      <c r="Z24" s="9"/>
    </row>
    <row r="25" spans="1:26" ht="15.75" customHeight="1" x14ac:dyDescent="0.2">
      <c r="A25" s="9"/>
      <c r="B25" s="9"/>
      <c r="C25" s="98"/>
      <c r="D25" s="9"/>
      <c r="E25" s="98"/>
      <c r="F25" s="9"/>
      <c r="G25" s="98"/>
      <c r="H25" s="9"/>
      <c r="I25" s="98"/>
      <c r="J25" s="9"/>
      <c r="K25" s="98"/>
      <c r="L25" s="9"/>
      <c r="M25" s="9"/>
      <c r="N25" s="9"/>
      <c r="O25" s="9"/>
      <c r="P25" s="9"/>
      <c r="Q25" s="9"/>
      <c r="R25" s="9"/>
      <c r="S25" s="9"/>
      <c r="T25" s="9"/>
      <c r="U25" s="9"/>
      <c r="V25" s="9"/>
      <c r="W25" s="9"/>
      <c r="X25" s="9"/>
      <c r="Y25" s="9"/>
      <c r="Z25" s="9"/>
    </row>
    <row r="26" spans="1:26" ht="15.75" customHeight="1" x14ac:dyDescent="0.2">
      <c r="A26" s="9"/>
      <c r="B26" s="9"/>
      <c r="C26" s="98"/>
      <c r="D26" s="9"/>
      <c r="E26" s="98"/>
      <c r="F26" s="9"/>
      <c r="G26" s="98"/>
      <c r="H26" s="9"/>
      <c r="I26" s="98"/>
      <c r="J26" s="9"/>
      <c r="K26" s="98"/>
      <c r="L26" s="9"/>
      <c r="M26" s="9"/>
      <c r="N26" s="9"/>
      <c r="O26" s="9"/>
      <c r="P26" s="9"/>
      <c r="Q26" s="9"/>
      <c r="R26" s="9"/>
      <c r="S26" s="9"/>
      <c r="T26" s="9"/>
      <c r="U26" s="9"/>
      <c r="V26" s="9"/>
      <c r="W26" s="9"/>
      <c r="X26" s="9"/>
      <c r="Y26" s="9"/>
      <c r="Z26" s="9"/>
    </row>
    <row r="27" spans="1:26" ht="15.75" customHeight="1" x14ac:dyDescent="0.2">
      <c r="A27" s="9"/>
      <c r="B27" s="9"/>
      <c r="C27" s="98"/>
      <c r="D27" s="9"/>
      <c r="E27" s="98"/>
      <c r="F27" s="9"/>
      <c r="G27" s="98"/>
      <c r="H27" s="9"/>
      <c r="I27" s="98"/>
      <c r="J27" s="9"/>
      <c r="K27" s="98"/>
      <c r="L27" s="9"/>
      <c r="M27" s="9"/>
      <c r="N27" s="9"/>
      <c r="O27" s="9"/>
      <c r="P27" s="9"/>
      <c r="Q27" s="9"/>
      <c r="R27" s="9"/>
      <c r="S27" s="9"/>
      <c r="T27" s="9"/>
      <c r="U27" s="9"/>
      <c r="V27" s="9"/>
      <c r="W27" s="9"/>
      <c r="X27" s="9"/>
      <c r="Y27" s="9"/>
      <c r="Z27" s="9"/>
    </row>
    <row r="28" spans="1:26" ht="15.75" customHeight="1" x14ac:dyDescent="0.2">
      <c r="A28" s="9"/>
      <c r="B28" s="9"/>
      <c r="C28" s="98"/>
      <c r="D28" s="9"/>
      <c r="E28" s="98"/>
      <c r="F28" s="9"/>
      <c r="G28" s="98"/>
      <c r="H28" s="9"/>
      <c r="I28" s="98"/>
      <c r="J28" s="9"/>
      <c r="K28" s="98"/>
      <c r="L28" s="9"/>
      <c r="M28" s="9"/>
      <c r="N28" s="9"/>
      <c r="O28" s="9"/>
      <c r="P28" s="9"/>
      <c r="Q28" s="9"/>
      <c r="R28" s="9"/>
      <c r="S28" s="9"/>
      <c r="T28" s="9"/>
      <c r="U28" s="9"/>
      <c r="V28" s="9"/>
      <c r="W28" s="9"/>
      <c r="X28" s="9"/>
      <c r="Y28" s="9"/>
      <c r="Z28" s="9"/>
    </row>
    <row r="29" spans="1:26" ht="15.75" customHeight="1" x14ac:dyDescent="0.2">
      <c r="A29" s="9"/>
      <c r="B29" s="9"/>
      <c r="C29" s="98"/>
      <c r="D29" s="9"/>
      <c r="E29" s="98"/>
      <c r="F29" s="9"/>
      <c r="G29" s="98"/>
      <c r="H29" s="9"/>
      <c r="I29" s="98"/>
      <c r="J29" s="9"/>
      <c r="K29" s="98"/>
      <c r="L29" s="9"/>
      <c r="M29" s="9"/>
      <c r="N29" s="9"/>
      <c r="O29" s="9"/>
      <c r="P29" s="9"/>
      <c r="Q29" s="9"/>
      <c r="R29" s="9"/>
      <c r="S29" s="9"/>
      <c r="T29" s="9"/>
      <c r="U29" s="9"/>
      <c r="V29" s="9"/>
      <c r="W29" s="9"/>
      <c r="X29" s="9"/>
      <c r="Y29" s="9"/>
      <c r="Z29" s="9"/>
    </row>
    <row r="30" spans="1:26" ht="15.75" customHeight="1" x14ac:dyDescent="0.2">
      <c r="A30" s="9"/>
      <c r="B30" s="9"/>
      <c r="C30" s="98"/>
      <c r="D30" s="9"/>
      <c r="E30" s="98"/>
      <c r="F30" s="9"/>
      <c r="G30" s="98"/>
      <c r="H30" s="9"/>
      <c r="I30" s="98"/>
      <c r="J30" s="9"/>
      <c r="K30" s="98"/>
      <c r="L30" s="9"/>
      <c r="M30" s="9"/>
      <c r="N30" s="9"/>
      <c r="O30" s="9"/>
      <c r="P30" s="9"/>
      <c r="Q30" s="9"/>
      <c r="R30" s="9"/>
      <c r="S30" s="9"/>
      <c r="T30" s="9"/>
      <c r="U30" s="9"/>
      <c r="V30" s="9"/>
      <c r="W30" s="9"/>
      <c r="X30" s="9"/>
      <c r="Y30" s="9"/>
      <c r="Z30" s="9"/>
    </row>
    <row r="31" spans="1:26" ht="15.75" customHeight="1" x14ac:dyDescent="0.2">
      <c r="A31" s="9"/>
      <c r="B31" s="9"/>
      <c r="C31" s="98"/>
      <c r="D31" s="9"/>
      <c r="E31" s="98"/>
      <c r="F31" s="9"/>
      <c r="G31" s="98"/>
      <c r="H31" s="9"/>
      <c r="I31" s="98"/>
      <c r="J31" s="9"/>
      <c r="K31" s="98"/>
      <c r="L31" s="9"/>
      <c r="M31" s="9"/>
      <c r="N31" s="9"/>
      <c r="O31" s="9"/>
      <c r="P31" s="9"/>
      <c r="Q31" s="9"/>
      <c r="R31" s="9"/>
      <c r="S31" s="9"/>
      <c r="T31" s="9"/>
      <c r="U31" s="9"/>
      <c r="V31" s="9"/>
      <c r="W31" s="9"/>
      <c r="X31" s="9"/>
      <c r="Y31" s="9"/>
      <c r="Z31" s="9"/>
    </row>
    <row r="32" spans="1:26" ht="15.75" customHeight="1" x14ac:dyDescent="0.2">
      <c r="A32" s="9"/>
      <c r="B32" s="9"/>
      <c r="C32" s="98"/>
      <c r="D32" s="9"/>
      <c r="E32" s="98"/>
      <c r="F32" s="9"/>
      <c r="G32" s="98"/>
      <c r="H32" s="9"/>
      <c r="I32" s="98"/>
      <c r="J32" s="9"/>
      <c r="K32" s="98"/>
      <c r="L32" s="9"/>
      <c r="M32" s="9"/>
      <c r="N32" s="9"/>
      <c r="O32" s="9"/>
      <c r="P32" s="9"/>
      <c r="Q32" s="9"/>
      <c r="R32" s="9"/>
      <c r="S32" s="9"/>
      <c r="T32" s="9"/>
      <c r="U32" s="9"/>
      <c r="V32" s="9"/>
      <c r="W32" s="9"/>
      <c r="X32" s="9"/>
      <c r="Y32" s="9"/>
      <c r="Z32" s="9"/>
    </row>
    <row r="33" spans="1:26" ht="15.75" customHeight="1" x14ac:dyDescent="0.2">
      <c r="A33" s="9"/>
      <c r="B33" s="9"/>
      <c r="C33" s="98"/>
      <c r="D33" s="9"/>
      <c r="E33" s="98"/>
      <c r="F33" s="9"/>
      <c r="G33" s="98"/>
      <c r="H33" s="9"/>
      <c r="I33" s="98"/>
      <c r="J33" s="9"/>
      <c r="K33" s="98"/>
      <c r="L33" s="9"/>
      <c r="M33" s="9"/>
      <c r="N33" s="9"/>
      <c r="O33" s="9"/>
      <c r="P33" s="9"/>
      <c r="Q33" s="9"/>
      <c r="R33" s="9"/>
      <c r="S33" s="9"/>
      <c r="T33" s="9"/>
      <c r="U33" s="9"/>
      <c r="V33" s="9"/>
      <c r="W33" s="9"/>
      <c r="X33" s="9"/>
      <c r="Y33" s="9"/>
      <c r="Z33" s="9"/>
    </row>
    <row r="34" spans="1:26" ht="15.75" customHeight="1" x14ac:dyDescent="0.2">
      <c r="A34" s="9"/>
      <c r="B34" s="9"/>
      <c r="C34" s="98"/>
      <c r="D34" s="9"/>
      <c r="E34" s="98"/>
      <c r="F34" s="9"/>
      <c r="G34" s="98"/>
      <c r="H34" s="9"/>
      <c r="I34" s="98"/>
      <c r="J34" s="9"/>
      <c r="K34" s="98"/>
      <c r="L34" s="9"/>
      <c r="M34" s="9"/>
      <c r="N34" s="9"/>
      <c r="O34" s="9"/>
      <c r="P34" s="9"/>
      <c r="Q34" s="9"/>
      <c r="R34" s="9"/>
      <c r="S34" s="9"/>
      <c r="T34" s="9"/>
      <c r="U34" s="9"/>
      <c r="V34" s="9"/>
      <c r="W34" s="9"/>
      <c r="X34" s="9"/>
      <c r="Y34" s="9"/>
      <c r="Z34" s="9"/>
    </row>
    <row r="35" spans="1:26" ht="15.75" customHeight="1" x14ac:dyDescent="0.2">
      <c r="A35" s="9"/>
      <c r="B35" s="9"/>
      <c r="C35" s="98"/>
      <c r="D35" s="9"/>
      <c r="E35" s="98"/>
      <c r="F35" s="9"/>
      <c r="G35" s="98"/>
      <c r="H35" s="9"/>
      <c r="I35" s="98"/>
      <c r="J35" s="9"/>
      <c r="K35" s="98"/>
      <c r="L35" s="9"/>
      <c r="M35" s="9"/>
      <c r="N35" s="9"/>
      <c r="O35" s="9"/>
      <c r="P35" s="9"/>
      <c r="Q35" s="9"/>
      <c r="R35" s="9"/>
      <c r="S35" s="9"/>
      <c r="T35" s="9"/>
      <c r="U35" s="9"/>
      <c r="V35" s="9"/>
      <c r="W35" s="9"/>
      <c r="X35" s="9"/>
      <c r="Y35" s="9"/>
      <c r="Z35" s="9"/>
    </row>
    <row r="36" spans="1:26" ht="15.75" customHeight="1" x14ac:dyDescent="0.2">
      <c r="A36" s="9"/>
      <c r="B36" s="9"/>
      <c r="C36" s="98"/>
      <c r="D36" s="9"/>
      <c r="E36" s="98"/>
      <c r="F36" s="9"/>
      <c r="G36" s="98"/>
      <c r="H36" s="9"/>
      <c r="I36" s="98"/>
      <c r="J36" s="9"/>
      <c r="K36" s="98"/>
      <c r="L36" s="9"/>
      <c r="M36" s="9"/>
      <c r="N36" s="9"/>
      <c r="O36" s="9"/>
      <c r="P36" s="9"/>
      <c r="Q36" s="9"/>
      <c r="R36" s="9"/>
      <c r="S36" s="9"/>
      <c r="T36" s="9"/>
      <c r="U36" s="9"/>
      <c r="V36" s="9"/>
      <c r="W36" s="9"/>
      <c r="X36" s="9"/>
      <c r="Y36" s="9"/>
      <c r="Z36" s="9"/>
    </row>
    <row r="37" spans="1:26" ht="15.75" customHeight="1" x14ac:dyDescent="0.2">
      <c r="A37" s="9"/>
      <c r="B37" s="9"/>
      <c r="C37" s="98"/>
      <c r="D37" s="9"/>
      <c r="E37" s="98"/>
      <c r="F37" s="9"/>
      <c r="G37" s="98"/>
      <c r="H37" s="9"/>
      <c r="I37" s="98"/>
      <c r="J37" s="9"/>
      <c r="K37" s="98"/>
      <c r="L37" s="9"/>
      <c r="M37" s="9"/>
      <c r="N37" s="9"/>
      <c r="O37" s="9"/>
      <c r="P37" s="9"/>
      <c r="Q37" s="9"/>
      <c r="R37" s="9"/>
      <c r="S37" s="9"/>
      <c r="T37" s="9"/>
      <c r="U37" s="9"/>
      <c r="V37" s="9"/>
      <c r="W37" s="9"/>
      <c r="X37" s="9"/>
      <c r="Y37" s="9"/>
      <c r="Z37" s="9"/>
    </row>
    <row r="38" spans="1:26" ht="15.75" customHeight="1" x14ac:dyDescent="0.2">
      <c r="A38" s="9"/>
      <c r="B38" s="9"/>
      <c r="C38" s="98"/>
      <c r="D38" s="9"/>
      <c r="E38" s="98"/>
      <c r="F38" s="9"/>
      <c r="G38" s="98"/>
      <c r="H38" s="9"/>
      <c r="I38" s="98"/>
      <c r="J38" s="9"/>
      <c r="K38" s="98"/>
      <c r="L38" s="9"/>
      <c r="M38" s="9"/>
      <c r="N38" s="9"/>
      <c r="O38" s="9"/>
      <c r="P38" s="9"/>
      <c r="Q38" s="9"/>
      <c r="R38" s="9"/>
      <c r="S38" s="9"/>
      <c r="T38" s="9"/>
      <c r="U38" s="9"/>
      <c r="V38" s="9"/>
      <c r="W38" s="9"/>
      <c r="X38" s="9"/>
      <c r="Y38" s="9"/>
      <c r="Z38" s="9"/>
    </row>
    <row r="39" spans="1:26" ht="15.75" customHeight="1" x14ac:dyDescent="0.2">
      <c r="A39" s="9"/>
      <c r="B39" s="9"/>
      <c r="C39" s="98"/>
      <c r="D39" s="9"/>
      <c r="E39" s="98"/>
      <c r="F39" s="9"/>
      <c r="G39" s="98"/>
      <c r="H39" s="9"/>
      <c r="I39" s="98"/>
      <c r="J39" s="9"/>
      <c r="K39" s="98"/>
      <c r="L39" s="9"/>
      <c r="M39" s="9"/>
      <c r="N39" s="9"/>
      <c r="O39" s="9"/>
      <c r="P39" s="9"/>
      <c r="Q39" s="9"/>
      <c r="R39" s="9"/>
      <c r="S39" s="9"/>
      <c r="T39" s="9"/>
      <c r="U39" s="9"/>
      <c r="V39" s="9"/>
      <c r="W39" s="9"/>
      <c r="X39" s="9"/>
      <c r="Y39" s="9"/>
      <c r="Z39" s="9"/>
    </row>
    <row r="40" spans="1:26" ht="15.75" customHeight="1" x14ac:dyDescent="0.2">
      <c r="A40" s="9"/>
      <c r="B40" s="9"/>
      <c r="C40" s="98"/>
      <c r="D40" s="9"/>
      <c r="E40" s="98"/>
      <c r="F40" s="9"/>
      <c r="G40" s="98"/>
      <c r="H40" s="9"/>
      <c r="I40" s="98"/>
      <c r="J40" s="9"/>
      <c r="K40" s="98"/>
      <c r="L40" s="9"/>
      <c r="M40" s="9"/>
      <c r="N40" s="9"/>
      <c r="O40" s="9"/>
      <c r="P40" s="9"/>
      <c r="Q40" s="9"/>
      <c r="R40" s="9"/>
      <c r="S40" s="9"/>
      <c r="T40" s="9"/>
      <c r="U40" s="9"/>
      <c r="V40" s="9"/>
      <c r="W40" s="9"/>
      <c r="X40" s="9"/>
      <c r="Y40" s="9"/>
      <c r="Z40" s="9"/>
    </row>
    <row r="41" spans="1:26" ht="15.75" customHeight="1" x14ac:dyDescent="0.2">
      <c r="A41" s="9"/>
      <c r="B41" s="9"/>
      <c r="C41" s="98"/>
      <c r="D41" s="9"/>
      <c r="E41" s="98"/>
      <c r="F41" s="9"/>
      <c r="G41" s="98"/>
      <c r="H41" s="9"/>
      <c r="I41" s="98"/>
      <c r="J41" s="9"/>
      <c r="K41" s="98"/>
      <c r="L41" s="9"/>
      <c r="M41" s="9"/>
      <c r="N41" s="9"/>
      <c r="O41" s="9"/>
      <c r="P41" s="9"/>
      <c r="Q41" s="9"/>
      <c r="R41" s="9"/>
      <c r="S41" s="9"/>
      <c r="T41" s="9"/>
      <c r="U41" s="9"/>
      <c r="V41" s="9"/>
      <c r="W41" s="9"/>
      <c r="X41" s="9"/>
      <c r="Y41" s="9"/>
      <c r="Z41" s="9"/>
    </row>
    <row r="42" spans="1:26" ht="15.75" customHeight="1" x14ac:dyDescent="0.2">
      <c r="A42" s="9"/>
      <c r="B42" s="9"/>
      <c r="C42" s="98"/>
      <c r="D42" s="9"/>
      <c r="E42" s="98"/>
      <c r="F42" s="9"/>
      <c r="G42" s="98"/>
      <c r="H42" s="9"/>
      <c r="I42" s="98"/>
      <c r="J42" s="9"/>
      <c r="K42" s="98"/>
      <c r="L42" s="9"/>
      <c r="M42" s="9"/>
      <c r="N42" s="9"/>
      <c r="O42" s="9"/>
      <c r="P42" s="9"/>
      <c r="Q42" s="9"/>
      <c r="R42" s="9"/>
      <c r="S42" s="9"/>
      <c r="T42" s="9"/>
      <c r="U42" s="9"/>
      <c r="V42" s="9"/>
      <c r="W42" s="9"/>
      <c r="X42" s="9"/>
      <c r="Y42" s="9"/>
      <c r="Z42" s="9"/>
    </row>
    <row r="43" spans="1:26" ht="15.75" customHeight="1" x14ac:dyDescent="0.2">
      <c r="A43" s="9"/>
      <c r="B43" s="9"/>
      <c r="C43" s="98"/>
      <c r="D43" s="9"/>
      <c r="E43" s="98"/>
      <c r="F43" s="9"/>
      <c r="G43" s="98"/>
      <c r="H43" s="9"/>
      <c r="I43" s="98"/>
      <c r="J43" s="9"/>
      <c r="K43" s="98"/>
      <c r="L43" s="9"/>
      <c r="M43" s="9"/>
      <c r="N43" s="9"/>
      <c r="O43" s="9"/>
      <c r="P43" s="9"/>
      <c r="Q43" s="9"/>
      <c r="R43" s="9"/>
      <c r="S43" s="9"/>
      <c r="T43" s="9"/>
      <c r="U43" s="9"/>
      <c r="V43" s="9"/>
      <c r="W43" s="9"/>
      <c r="X43" s="9"/>
      <c r="Y43" s="9"/>
      <c r="Z43" s="9"/>
    </row>
    <row r="44" spans="1:26" ht="15.75" customHeight="1" x14ac:dyDescent="0.2">
      <c r="A44" s="9"/>
      <c r="B44" s="9"/>
      <c r="C44" s="98"/>
      <c r="D44" s="9"/>
      <c r="E44" s="98"/>
      <c r="F44" s="9"/>
      <c r="G44" s="98"/>
      <c r="H44" s="9"/>
      <c r="I44" s="98"/>
      <c r="J44" s="9"/>
      <c r="K44" s="98"/>
      <c r="L44" s="9"/>
      <c r="M44" s="9"/>
      <c r="N44" s="9"/>
      <c r="O44" s="9"/>
      <c r="P44" s="9"/>
      <c r="Q44" s="9"/>
      <c r="R44" s="9"/>
      <c r="S44" s="9"/>
      <c r="T44" s="9"/>
      <c r="U44" s="9"/>
      <c r="V44" s="9"/>
      <c r="W44" s="9"/>
      <c r="X44" s="9"/>
      <c r="Y44" s="9"/>
      <c r="Z44" s="9"/>
    </row>
    <row r="45" spans="1:26" ht="15.75" customHeight="1" x14ac:dyDescent="0.2">
      <c r="A45" s="9"/>
      <c r="B45" s="9"/>
      <c r="C45" s="98"/>
      <c r="D45" s="9"/>
      <c r="E45" s="98"/>
      <c r="F45" s="9"/>
      <c r="G45" s="98"/>
      <c r="H45" s="9"/>
      <c r="I45" s="98"/>
      <c r="J45" s="9"/>
      <c r="K45" s="98"/>
      <c r="L45" s="9"/>
      <c r="M45" s="9"/>
      <c r="N45" s="9"/>
      <c r="O45" s="9"/>
      <c r="P45" s="9"/>
      <c r="Q45" s="9"/>
      <c r="R45" s="9"/>
      <c r="S45" s="9"/>
      <c r="T45" s="9"/>
      <c r="U45" s="9"/>
      <c r="V45" s="9"/>
      <c r="W45" s="9"/>
      <c r="X45" s="9"/>
      <c r="Y45" s="9"/>
      <c r="Z45" s="9"/>
    </row>
    <row r="46" spans="1:26" ht="15.75" customHeight="1" x14ac:dyDescent="0.2">
      <c r="A46" s="9"/>
      <c r="B46" s="9"/>
      <c r="C46" s="98"/>
      <c r="D46" s="9"/>
      <c r="E46" s="98"/>
      <c r="F46" s="9"/>
      <c r="G46" s="98"/>
      <c r="H46" s="9"/>
      <c r="I46" s="98"/>
      <c r="J46" s="9"/>
      <c r="K46" s="98"/>
      <c r="L46" s="9"/>
      <c r="M46" s="9"/>
      <c r="N46" s="9"/>
      <c r="O46" s="9"/>
      <c r="P46" s="9"/>
      <c r="Q46" s="9"/>
      <c r="R46" s="9"/>
      <c r="S46" s="9"/>
      <c r="T46" s="9"/>
      <c r="U46" s="9"/>
      <c r="V46" s="9"/>
      <c r="W46" s="9"/>
      <c r="X46" s="9"/>
      <c r="Y46" s="9"/>
      <c r="Z46" s="9"/>
    </row>
    <row r="47" spans="1:26" ht="15.75" customHeight="1" x14ac:dyDescent="0.2">
      <c r="A47" s="9"/>
      <c r="B47" s="9"/>
      <c r="C47" s="98"/>
      <c r="D47" s="9"/>
      <c r="E47" s="98"/>
      <c r="F47" s="9"/>
      <c r="G47" s="98"/>
      <c r="H47" s="9"/>
      <c r="I47" s="98"/>
      <c r="J47" s="9"/>
      <c r="K47" s="98"/>
      <c r="L47" s="9"/>
      <c r="M47" s="9"/>
      <c r="N47" s="9"/>
      <c r="O47" s="9"/>
      <c r="P47" s="9"/>
      <c r="Q47" s="9"/>
      <c r="R47" s="9"/>
      <c r="S47" s="9"/>
      <c r="T47" s="9"/>
      <c r="U47" s="9"/>
      <c r="V47" s="9"/>
      <c r="W47" s="9"/>
      <c r="X47" s="9"/>
      <c r="Y47" s="9"/>
      <c r="Z47" s="9"/>
    </row>
    <row r="48" spans="1:26" ht="15.75" customHeight="1" x14ac:dyDescent="0.2">
      <c r="A48" s="9"/>
      <c r="B48" s="9"/>
      <c r="C48" s="98"/>
      <c r="D48" s="9"/>
      <c r="E48" s="98"/>
      <c r="F48" s="9"/>
      <c r="G48" s="98"/>
      <c r="H48" s="9"/>
      <c r="I48" s="98"/>
      <c r="J48" s="9"/>
      <c r="K48" s="98"/>
      <c r="L48" s="9"/>
      <c r="M48" s="9"/>
      <c r="N48" s="9"/>
      <c r="O48" s="9"/>
      <c r="P48" s="9"/>
      <c r="Q48" s="9"/>
      <c r="R48" s="9"/>
      <c r="S48" s="9"/>
      <c r="T48" s="9"/>
      <c r="U48" s="9"/>
      <c r="V48" s="9"/>
      <c r="W48" s="9"/>
      <c r="X48" s="9"/>
      <c r="Y48" s="9"/>
      <c r="Z48" s="9"/>
    </row>
    <row r="49" spans="1:26" ht="15.75" customHeight="1" x14ac:dyDescent="0.2">
      <c r="A49" s="9"/>
      <c r="B49" s="9"/>
      <c r="C49" s="98"/>
      <c r="D49" s="9"/>
      <c r="E49" s="98"/>
      <c r="F49" s="9"/>
      <c r="G49" s="98"/>
      <c r="H49" s="9"/>
      <c r="I49" s="98"/>
      <c r="J49" s="9"/>
      <c r="K49" s="98"/>
      <c r="L49" s="9"/>
      <c r="M49" s="9"/>
      <c r="N49" s="9"/>
      <c r="O49" s="9"/>
      <c r="P49" s="9"/>
      <c r="Q49" s="9"/>
      <c r="R49" s="9"/>
      <c r="S49" s="9"/>
      <c r="T49" s="9"/>
      <c r="U49" s="9"/>
      <c r="V49" s="9"/>
      <c r="W49" s="9"/>
      <c r="X49" s="9"/>
      <c r="Y49" s="9"/>
      <c r="Z49" s="9"/>
    </row>
    <row r="50" spans="1:26" ht="15.75" customHeight="1" x14ac:dyDescent="0.2">
      <c r="A50" s="9"/>
      <c r="B50" s="9"/>
      <c r="C50" s="98"/>
      <c r="D50" s="9"/>
      <c r="E50" s="98"/>
      <c r="F50" s="9"/>
      <c r="G50" s="98"/>
      <c r="H50" s="9"/>
      <c r="I50" s="98"/>
      <c r="J50" s="9"/>
      <c r="K50" s="98"/>
      <c r="L50" s="9"/>
      <c r="M50" s="9"/>
      <c r="N50" s="9"/>
      <c r="O50" s="9"/>
      <c r="P50" s="9"/>
      <c r="Q50" s="9"/>
      <c r="R50" s="9"/>
      <c r="S50" s="9"/>
      <c r="T50" s="9"/>
      <c r="U50" s="9"/>
      <c r="V50" s="9"/>
      <c r="W50" s="9"/>
      <c r="X50" s="9"/>
      <c r="Y50" s="9"/>
      <c r="Z50" s="9"/>
    </row>
    <row r="51" spans="1:26" ht="15.75" customHeight="1" x14ac:dyDescent="0.2">
      <c r="A51" s="9"/>
      <c r="B51" s="9"/>
      <c r="C51" s="98"/>
      <c r="D51" s="9"/>
      <c r="E51" s="98"/>
      <c r="F51" s="9"/>
      <c r="G51" s="98"/>
      <c r="H51" s="9"/>
      <c r="I51" s="98"/>
      <c r="J51" s="9"/>
      <c r="K51" s="98"/>
      <c r="L51" s="9"/>
      <c r="M51" s="9"/>
      <c r="N51" s="9"/>
      <c r="O51" s="9"/>
      <c r="P51" s="9"/>
      <c r="Q51" s="9"/>
      <c r="R51" s="9"/>
      <c r="S51" s="9"/>
      <c r="T51" s="9"/>
      <c r="U51" s="9"/>
      <c r="V51" s="9"/>
      <c r="W51" s="9"/>
      <c r="X51" s="9"/>
      <c r="Y51" s="9"/>
      <c r="Z51" s="9"/>
    </row>
    <row r="52" spans="1:26" ht="15.75" customHeight="1" x14ac:dyDescent="0.2">
      <c r="A52" s="9"/>
      <c r="B52" s="9"/>
      <c r="C52" s="98"/>
      <c r="D52" s="9"/>
      <c r="E52" s="98"/>
      <c r="F52" s="9"/>
      <c r="G52" s="98"/>
      <c r="H52" s="9"/>
      <c r="I52" s="98"/>
      <c r="J52" s="9"/>
      <c r="K52" s="98"/>
      <c r="L52" s="9"/>
      <c r="M52" s="9"/>
      <c r="N52" s="9"/>
      <c r="O52" s="9"/>
      <c r="P52" s="9"/>
      <c r="Q52" s="9"/>
      <c r="R52" s="9"/>
      <c r="S52" s="9"/>
      <c r="T52" s="9"/>
      <c r="U52" s="9"/>
      <c r="V52" s="9"/>
      <c r="W52" s="9"/>
      <c r="X52" s="9"/>
      <c r="Y52" s="9"/>
      <c r="Z52" s="9"/>
    </row>
    <row r="53" spans="1:26" ht="15.75" customHeight="1" x14ac:dyDescent="0.2">
      <c r="A53" s="9"/>
      <c r="B53" s="9"/>
      <c r="C53" s="98"/>
      <c r="D53" s="9"/>
      <c r="E53" s="98"/>
      <c r="F53" s="9"/>
      <c r="G53" s="98"/>
      <c r="H53" s="9"/>
      <c r="I53" s="98"/>
      <c r="J53" s="9"/>
      <c r="K53" s="98"/>
      <c r="L53" s="9"/>
      <c r="M53" s="9"/>
      <c r="N53" s="9"/>
      <c r="O53" s="9"/>
      <c r="P53" s="9"/>
      <c r="Q53" s="9"/>
      <c r="R53" s="9"/>
      <c r="S53" s="9"/>
      <c r="T53" s="9"/>
      <c r="U53" s="9"/>
      <c r="V53" s="9"/>
      <c r="W53" s="9"/>
      <c r="X53" s="9"/>
      <c r="Y53" s="9"/>
      <c r="Z53" s="9"/>
    </row>
    <row r="54" spans="1:26" ht="15.75" customHeight="1" x14ac:dyDescent="0.2">
      <c r="A54" s="9"/>
      <c r="B54" s="9"/>
      <c r="C54" s="98"/>
      <c r="D54" s="9"/>
      <c r="E54" s="98"/>
      <c r="F54" s="9"/>
      <c r="G54" s="98"/>
      <c r="H54" s="9"/>
      <c r="I54" s="98"/>
      <c r="J54" s="9"/>
      <c r="K54" s="98"/>
      <c r="L54" s="9"/>
      <c r="M54" s="9"/>
      <c r="N54" s="9"/>
      <c r="O54" s="9"/>
      <c r="P54" s="9"/>
      <c r="Q54" s="9"/>
      <c r="R54" s="9"/>
      <c r="S54" s="9"/>
      <c r="T54" s="9"/>
      <c r="U54" s="9"/>
      <c r="V54" s="9"/>
      <c r="W54" s="9"/>
      <c r="X54" s="9"/>
      <c r="Y54" s="9"/>
      <c r="Z54" s="9"/>
    </row>
    <row r="55" spans="1:26" ht="15.75" customHeight="1" x14ac:dyDescent="0.2">
      <c r="A55" s="9"/>
      <c r="B55" s="9"/>
      <c r="C55" s="98"/>
      <c r="D55" s="9"/>
      <c r="E55" s="98"/>
      <c r="F55" s="9"/>
      <c r="G55" s="98"/>
      <c r="H55" s="9"/>
      <c r="I55" s="98"/>
      <c r="J55" s="9"/>
      <c r="K55" s="98"/>
      <c r="L55" s="9"/>
      <c r="M55" s="9"/>
      <c r="N55" s="9"/>
      <c r="O55" s="9"/>
      <c r="P55" s="9"/>
      <c r="Q55" s="9"/>
      <c r="R55" s="9"/>
      <c r="S55" s="9"/>
      <c r="T55" s="9"/>
      <c r="U55" s="9"/>
      <c r="V55" s="9"/>
      <c r="W55" s="9"/>
      <c r="X55" s="9"/>
      <c r="Y55" s="9"/>
      <c r="Z55" s="9"/>
    </row>
    <row r="56" spans="1:26" ht="15.75" customHeight="1" x14ac:dyDescent="0.2">
      <c r="A56" s="9"/>
      <c r="B56" s="9"/>
      <c r="C56" s="98"/>
      <c r="D56" s="9"/>
      <c r="E56" s="98"/>
      <c r="F56" s="9"/>
      <c r="G56" s="98"/>
      <c r="H56" s="9"/>
      <c r="I56" s="98"/>
      <c r="J56" s="9"/>
      <c r="K56" s="98"/>
      <c r="L56" s="9"/>
      <c r="M56" s="9"/>
      <c r="N56" s="9"/>
      <c r="O56" s="9"/>
      <c r="P56" s="9"/>
      <c r="Q56" s="9"/>
      <c r="R56" s="9"/>
      <c r="S56" s="9"/>
      <c r="T56" s="9"/>
      <c r="U56" s="9"/>
      <c r="V56" s="9"/>
      <c r="W56" s="9"/>
      <c r="X56" s="9"/>
      <c r="Y56" s="9"/>
      <c r="Z56" s="9"/>
    </row>
    <row r="57" spans="1:26" ht="15.75" customHeight="1" x14ac:dyDescent="0.2">
      <c r="A57" s="9"/>
      <c r="B57" s="9"/>
      <c r="C57" s="98"/>
      <c r="D57" s="9"/>
      <c r="E57" s="98"/>
      <c r="F57" s="9"/>
      <c r="G57" s="98"/>
      <c r="H57" s="9"/>
      <c r="I57" s="98"/>
      <c r="J57" s="9"/>
      <c r="K57" s="98"/>
      <c r="L57" s="9"/>
      <c r="M57" s="9"/>
      <c r="N57" s="9"/>
      <c r="O57" s="9"/>
      <c r="P57" s="9"/>
      <c r="Q57" s="9"/>
      <c r="R57" s="9"/>
      <c r="S57" s="9"/>
      <c r="T57" s="9"/>
      <c r="U57" s="9"/>
      <c r="V57" s="9"/>
      <c r="W57" s="9"/>
      <c r="X57" s="9"/>
      <c r="Y57" s="9"/>
      <c r="Z57" s="9"/>
    </row>
    <row r="58" spans="1:26" ht="15.75" customHeight="1" x14ac:dyDescent="0.2">
      <c r="A58" s="9"/>
      <c r="B58" s="9"/>
      <c r="C58" s="98"/>
      <c r="D58" s="9"/>
      <c r="E58" s="98"/>
      <c r="F58" s="9"/>
      <c r="G58" s="98"/>
      <c r="H58" s="9"/>
      <c r="I58" s="98"/>
      <c r="J58" s="9"/>
      <c r="K58" s="98"/>
      <c r="L58" s="9"/>
      <c r="M58" s="9"/>
      <c r="N58" s="9"/>
      <c r="O58" s="9"/>
      <c r="P58" s="9"/>
      <c r="Q58" s="9"/>
      <c r="R58" s="9"/>
      <c r="S58" s="9"/>
      <c r="T58" s="9"/>
      <c r="U58" s="9"/>
      <c r="V58" s="9"/>
      <c r="W58" s="9"/>
      <c r="X58" s="9"/>
      <c r="Y58" s="9"/>
      <c r="Z58" s="9"/>
    </row>
    <row r="59" spans="1:26" ht="15.75" customHeight="1" x14ac:dyDescent="0.2">
      <c r="A59" s="9"/>
      <c r="B59" s="9"/>
      <c r="C59" s="98"/>
      <c r="D59" s="9"/>
      <c r="E59" s="98"/>
      <c r="F59" s="9"/>
      <c r="G59" s="98"/>
      <c r="H59" s="9"/>
      <c r="I59" s="98"/>
      <c r="J59" s="9"/>
      <c r="K59" s="98"/>
      <c r="L59" s="9"/>
      <c r="M59" s="9"/>
      <c r="N59" s="9"/>
      <c r="O59" s="9"/>
      <c r="P59" s="9"/>
      <c r="Q59" s="9"/>
      <c r="R59" s="9"/>
      <c r="S59" s="9"/>
      <c r="T59" s="9"/>
      <c r="U59" s="9"/>
      <c r="V59" s="9"/>
      <c r="W59" s="9"/>
      <c r="X59" s="9"/>
      <c r="Y59" s="9"/>
      <c r="Z59" s="9"/>
    </row>
    <row r="60" spans="1:26" ht="15.75" customHeight="1" x14ac:dyDescent="0.2">
      <c r="A60" s="9"/>
      <c r="B60" s="9"/>
      <c r="C60" s="98"/>
      <c r="D60" s="9"/>
      <c r="E60" s="98"/>
      <c r="F60" s="9"/>
      <c r="G60" s="98"/>
      <c r="H60" s="9"/>
      <c r="I60" s="98"/>
      <c r="J60" s="9"/>
      <c r="K60" s="98"/>
      <c r="L60" s="9"/>
      <c r="M60" s="9"/>
      <c r="N60" s="9"/>
      <c r="O60" s="9"/>
      <c r="P60" s="9"/>
      <c r="Q60" s="9"/>
      <c r="R60" s="9"/>
      <c r="S60" s="9"/>
      <c r="T60" s="9"/>
      <c r="U60" s="9"/>
      <c r="V60" s="9"/>
      <c r="W60" s="9"/>
      <c r="X60" s="9"/>
      <c r="Y60" s="9"/>
      <c r="Z60" s="9"/>
    </row>
    <row r="61" spans="1:26" ht="15.75" customHeight="1" x14ac:dyDescent="0.2">
      <c r="A61" s="9"/>
      <c r="B61" s="9"/>
      <c r="C61" s="98"/>
      <c r="D61" s="9"/>
      <c r="E61" s="98"/>
      <c r="F61" s="9"/>
      <c r="G61" s="98"/>
      <c r="H61" s="9"/>
      <c r="I61" s="98"/>
      <c r="J61" s="9"/>
      <c r="K61" s="98"/>
      <c r="L61" s="9"/>
      <c r="M61" s="9"/>
      <c r="N61" s="9"/>
      <c r="O61" s="9"/>
      <c r="P61" s="9"/>
      <c r="Q61" s="9"/>
      <c r="R61" s="9"/>
      <c r="S61" s="9"/>
      <c r="T61" s="9"/>
      <c r="U61" s="9"/>
      <c r="V61" s="9"/>
      <c r="W61" s="9"/>
      <c r="X61" s="9"/>
      <c r="Y61" s="9"/>
      <c r="Z61" s="9"/>
    </row>
    <row r="62" spans="1:26" ht="15.75" customHeight="1" x14ac:dyDescent="0.2">
      <c r="A62" s="9"/>
      <c r="B62" s="9"/>
      <c r="C62" s="98"/>
      <c r="D62" s="9"/>
      <c r="E62" s="98"/>
      <c r="F62" s="9"/>
      <c r="G62" s="98"/>
      <c r="H62" s="9"/>
      <c r="I62" s="98"/>
      <c r="J62" s="9"/>
      <c r="K62" s="98"/>
      <c r="L62" s="9"/>
      <c r="M62" s="9"/>
      <c r="N62" s="9"/>
      <c r="O62" s="9"/>
      <c r="P62" s="9"/>
      <c r="Q62" s="9"/>
      <c r="R62" s="9"/>
      <c r="S62" s="9"/>
      <c r="T62" s="9"/>
      <c r="U62" s="9"/>
      <c r="V62" s="9"/>
      <c r="W62" s="9"/>
      <c r="X62" s="9"/>
      <c r="Y62" s="9"/>
      <c r="Z62" s="9"/>
    </row>
    <row r="63" spans="1:26" ht="15.75" customHeight="1" x14ac:dyDescent="0.2">
      <c r="A63" s="9"/>
      <c r="B63" s="9"/>
      <c r="C63" s="98"/>
      <c r="D63" s="9"/>
      <c r="E63" s="98"/>
      <c r="F63" s="9"/>
      <c r="G63" s="98"/>
      <c r="H63" s="9"/>
      <c r="I63" s="98"/>
      <c r="J63" s="9"/>
      <c r="K63" s="98"/>
      <c r="L63" s="9"/>
      <c r="M63" s="9"/>
      <c r="N63" s="9"/>
      <c r="O63" s="9"/>
      <c r="P63" s="9"/>
      <c r="Q63" s="9"/>
      <c r="R63" s="9"/>
      <c r="S63" s="9"/>
      <c r="T63" s="9"/>
      <c r="U63" s="9"/>
      <c r="V63" s="9"/>
      <c r="W63" s="9"/>
      <c r="X63" s="9"/>
      <c r="Y63" s="9"/>
      <c r="Z63" s="9"/>
    </row>
    <row r="64" spans="1:26" ht="15.75" customHeight="1" x14ac:dyDescent="0.2">
      <c r="A64" s="9"/>
      <c r="B64" s="9"/>
      <c r="C64" s="98"/>
      <c r="D64" s="9"/>
      <c r="E64" s="98"/>
      <c r="F64" s="9"/>
      <c r="G64" s="98"/>
      <c r="H64" s="9"/>
      <c r="I64" s="98"/>
      <c r="J64" s="9"/>
      <c r="K64" s="98"/>
      <c r="L64" s="9"/>
      <c r="M64" s="9"/>
      <c r="N64" s="9"/>
      <c r="O64" s="9"/>
      <c r="P64" s="9"/>
      <c r="Q64" s="9"/>
      <c r="R64" s="9"/>
      <c r="S64" s="9"/>
      <c r="T64" s="9"/>
      <c r="U64" s="9"/>
      <c r="V64" s="9"/>
      <c r="W64" s="9"/>
      <c r="X64" s="9"/>
      <c r="Y64" s="9"/>
      <c r="Z64" s="9"/>
    </row>
    <row r="65" spans="1:26" ht="15.75" customHeight="1" x14ac:dyDescent="0.2">
      <c r="A65" s="9"/>
      <c r="B65" s="9"/>
      <c r="C65" s="98"/>
      <c r="D65" s="9"/>
      <c r="E65" s="98"/>
      <c r="F65" s="9"/>
      <c r="G65" s="98"/>
      <c r="H65" s="9"/>
      <c r="I65" s="98"/>
      <c r="J65" s="9"/>
      <c r="K65" s="98"/>
      <c r="L65" s="9"/>
      <c r="M65" s="9"/>
      <c r="N65" s="9"/>
      <c r="O65" s="9"/>
      <c r="P65" s="9"/>
      <c r="Q65" s="9"/>
      <c r="R65" s="9"/>
      <c r="S65" s="9"/>
      <c r="T65" s="9"/>
      <c r="U65" s="9"/>
      <c r="V65" s="9"/>
      <c r="W65" s="9"/>
      <c r="X65" s="9"/>
      <c r="Y65" s="9"/>
      <c r="Z65" s="9"/>
    </row>
    <row r="66" spans="1:26" ht="15.75" customHeight="1" x14ac:dyDescent="0.2">
      <c r="A66" s="9"/>
      <c r="B66" s="9"/>
      <c r="C66" s="98"/>
      <c r="D66" s="9"/>
      <c r="E66" s="98"/>
      <c r="F66" s="9"/>
      <c r="G66" s="98"/>
      <c r="H66" s="9"/>
      <c r="I66" s="98"/>
      <c r="J66" s="9"/>
      <c r="K66" s="98"/>
      <c r="L66" s="9"/>
      <c r="M66" s="9"/>
      <c r="N66" s="9"/>
      <c r="O66" s="9"/>
      <c r="P66" s="9"/>
      <c r="Q66" s="9"/>
      <c r="R66" s="9"/>
      <c r="S66" s="9"/>
      <c r="T66" s="9"/>
      <c r="U66" s="9"/>
      <c r="V66" s="9"/>
      <c r="W66" s="9"/>
      <c r="X66" s="9"/>
      <c r="Y66" s="9"/>
      <c r="Z66" s="9"/>
    </row>
    <row r="67" spans="1:26" ht="15.75" customHeight="1" x14ac:dyDescent="0.2">
      <c r="A67" s="9"/>
      <c r="B67" s="9"/>
      <c r="C67" s="98"/>
      <c r="D67" s="9"/>
      <c r="E67" s="98"/>
      <c r="F67" s="9"/>
      <c r="G67" s="98"/>
      <c r="H67" s="9"/>
      <c r="I67" s="98"/>
      <c r="J67" s="9"/>
      <c r="K67" s="98"/>
      <c r="L67" s="9"/>
      <c r="M67" s="9"/>
      <c r="N67" s="9"/>
      <c r="O67" s="9"/>
      <c r="P67" s="9"/>
      <c r="Q67" s="9"/>
      <c r="R67" s="9"/>
      <c r="S67" s="9"/>
      <c r="T67" s="9"/>
      <c r="U67" s="9"/>
      <c r="V67" s="9"/>
      <c r="W67" s="9"/>
      <c r="X67" s="9"/>
      <c r="Y67" s="9"/>
      <c r="Z67" s="9"/>
    </row>
    <row r="68" spans="1:26" ht="15.75" customHeight="1" x14ac:dyDescent="0.2">
      <c r="A68" s="9"/>
      <c r="B68" s="9"/>
      <c r="C68" s="98"/>
      <c r="D68" s="9"/>
      <c r="E68" s="98"/>
      <c r="F68" s="9"/>
      <c r="G68" s="98"/>
      <c r="H68" s="9"/>
      <c r="I68" s="98"/>
      <c r="J68" s="9"/>
      <c r="K68" s="98"/>
      <c r="L68" s="9"/>
      <c r="M68" s="9"/>
      <c r="N68" s="9"/>
      <c r="O68" s="9"/>
      <c r="P68" s="9"/>
      <c r="Q68" s="9"/>
      <c r="R68" s="9"/>
      <c r="S68" s="9"/>
      <c r="T68" s="9"/>
      <c r="U68" s="9"/>
      <c r="V68" s="9"/>
      <c r="W68" s="9"/>
      <c r="X68" s="9"/>
      <c r="Y68" s="9"/>
      <c r="Z68" s="9"/>
    </row>
    <row r="69" spans="1:26" ht="15.75" customHeight="1" x14ac:dyDescent="0.2">
      <c r="A69" s="9"/>
      <c r="B69" s="9"/>
      <c r="C69" s="98"/>
      <c r="D69" s="9"/>
      <c r="E69" s="98"/>
      <c r="F69" s="9"/>
      <c r="G69" s="98"/>
      <c r="H69" s="9"/>
      <c r="I69" s="98"/>
      <c r="J69" s="9"/>
      <c r="K69" s="98"/>
      <c r="L69" s="9"/>
      <c r="M69" s="9"/>
      <c r="N69" s="9"/>
      <c r="O69" s="9"/>
      <c r="P69" s="9"/>
      <c r="Q69" s="9"/>
      <c r="R69" s="9"/>
      <c r="S69" s="9"/>
      <c r="T69" s="9"/>
      <c r="U69" s="9"/>
      <c r="V69" s="9"/>
      <c r="W69" s="9"/>
      <c r="X69" s="9"/>
      <c r="Y69" s="9"/>
      <c r="Z69" s="9"/>
    </row>
    <row r="70" spans="1:26" ht="15.75" customHeight="1" x14ac:dyDescent="0.2">
      <c r="A70" s="9"/>
      <c r="B70" s="9"/>
      <c r="C70" s="98"/>
      <c r="D70" s="9"/>
      <c r="E70" s="98"/>
      <c r="F70" s="9"/>
      <c r="G70" s="98"/>
      <c r="H70" s="9"/>
      <c r="I70" s="98"/>
      <c r="J70" s="9"/>
      <c r="K70" s="98"/>
      <c r="L70" s="9"/>
      <c r="M70" s="9"/>
      <c r="N70" s="9"/>
      <c r="O70" s="9"/>
      <c r="P70" s="9"/>
      <c r="Q70" s="9"/>
      <c r="R70" s="9"/>
      <c r="S70" s="9"/>
      <c r="T70" s="9"/>
      <c r="U70" s="9"/>
      <c r="V70" s="9"/>
      <c r="W70" s="9"/>
      <c r="X70" s="9"/>
      <c r="Y70" s="9"/>
      <c r="Z70" s="9"/>
    </row>
    <row r="71" spans="1:26" ht="15.75" customHeight="1" x14ac:dyDescent="0.2">
      <c r="A71" s="9"/>
      <c r="B71" s="9"/>
      <c r="C71" s="98"/>
      <c r="D71" s="9"/>
      <c r="E71" s="98"/>
      <c r="F71" s="9"/>
      <c r="G71" s="98"/>
      <c r="H71" s="9"/>
      <c r="I71" s="98"/>
      <c r="J71" s="9"/>
      <c r="K71" s="98"/>
      <c r="L71" s="9"/>
      <c r="M71" s="9"/>
      <c r="N71" s="9"/>
      <c r="O71" s="9"/>
      <c r="P71" s="9"/>
      <c r="Q71" s="9"/>
      <c r="R71" s="9"/>
      <c r="S71" s="9"/>
      <c r="T71" s="9"/>
      <c r="U71" s="9"/>
      <c r="V71" s="9"/>
      <c r="W71" s="9"/>
      <c r="X71" s="9"/>
      <c r="Y71" s="9"/>
      <c r="Z71" s="9"/>
    </row>
    <row r="72" spans="1:26" ht="15.75" customHeight="1" x14ac:dyDescent="0.2">
      <c r="A72" s="9"/>
      <c r="B72" s="9"/>
      <c r="C72" s="98"/>
      <c r="D72" s="9"/>
      <c r="E72" s="98"/>
      <c r="F72" s="9"/>
      <c r="G72" s="98"/>
      <c r="H72" s="9"/>
      <c r="I72" s="98"/>
      <c r="J72" s="9"/>
      <c r="K72" s="98"/>
      <c r="L72" s="9"/>
      <c r="M72" s="9"/>
      <c r="N72" s="9"/>
      <c r="O72" s="9"/>
      <c r="P72" s="9"/>
      <c r="Q72" s="9"/>
      <c r="R72" s="9"/>
      <c r="S72" s="9"/>
      <c r="T72" s="9"/>
      <c r="U72" s="9"/>
      <c r="V72" s="9"/>
      <c r="W72" s="9"/>
      <c r="X72" s="9"/>
      <c r="Y72" s="9"/>
      <c r="Z72" s="9"/>
    </row>
    <row r="73" spans="1:26" ht="15.75" customHeight="1" x14ac:dyDescent="0.2">
      <c r="A73" s="9"/>
      <c r="B73" s="9"/>
      <c r="C73" s="98"/>
      <c r="D73" s="9"/>
      <c r="E73" s="98"/>
      <c r="F73" s="9"/>
      <c r="G73" s="98"/>
      <c r="H73" s="9"/>
      <c r="I73" s="98"/>
      <c r="J73" s="9"/>
      <c r="K73" s="98"/>
      <c r="L73" s="9"/>
      <c r="M73" s="9"/>
      <c r="N73" s="9"/>
      <c r="O73" s="9"/>
      <c r="P73" s="9"/>
      <c r="Q73" s="9"/>
      <c r="R73" s="9"/>
      <c r="S73" s="9"/>
      <c r="T73" s="9"/>
      <c r="U73" s="9"/>
      <c r="V73" s="9"/>
      <c r="W73" s="9"/>
      <c r="X73" s="9"/>
      <c r="Y73" s="9"/>
      <c r="Z73" s="9"/>
    </row>
    <row r="74" spans="1:26" ht="15.75" customHeight="1" x14ac:dyDescent="0.2">
      <c r="A74" s="9"/>
      <c r="B74" s="9"/>
      <c r="C74" s="98"/>
      <c r="D74" s="9"/>
      <c r="E74" s="98"/>
      <c r="F74" s="9"/>
      <c r="G74" s="98"/>
      <c r="H74" s="9"/>
      <c r="I74" s="98"/>
      <c r="J74" s="9"/>
      <c r="K74" s="98"/>
      <c r="L74" s="9"/>
      <c r="M74" s="9"/>
      <c r="N74" s="9"/>
      <c r="O74" s="9"/>
      <c r="P74" s="9"/>
      <c r="Q74" s="9"/>
      <c r="R74" s="9"/>
      <c r="S74" s="9"/>
      <c r="T74" s="9"/>
      <c r="U74" s="9"/>
      <c r="V74" s="9"/>
      <c r="W74" s="9"/>
      <c r="X74" s="9"/>
      <c r="Y74" s="9"/>
      <c r="Z74" s="9"/>
    </row>
    <row r="75" spans="1:26" ht="15.75" customHeight="1" x14ac:dyDescent="0.2">
      <c r="A75" s="9"/>
      <c r="B75" s="9"/>
      <c r="C75" s="98"/>
      <c r="D75" s="9"/>
      <c r="E75" s="98"/>
      <c r="F75" s="9"/>
      <c r="G75" s="98"/>
      <c r="H75" s="9"/>
      <c r="I75" s="98"/>
      <c r="J75" s="9"/>
      <c r="K75" s="98"/>
      <c r="L75" s="9"/>
      <c r="M75" s="9"/>
      <c r="N75" s="9"/>
      <c r="O75" s="9"/>
      <c r="P75" s="9"/>
      <c r="Q75" s="9"/>
      <c r="R75" s="9"/>
      <c r="S75" s="9"/>
      <c r="T75" s="9"/>
      <c r="U75" s="9"/>
      <c r="V75" s="9"/>
      <c r="W75" s="9"/>
      <c r="X75" s="9"/>
      <c r="Y75" s="9"/>
      <c r="Z75" s="9"/>
    </row>
    <row r="76" spans="1:26" ht="15.75" customHeight="1" x14ac:dyDescent="0.2">
      <c r="A76" s="9"/>
      <c r="B76" s="9"/>
      <c r="C76" s="98"/>
      <c r="D76" s="9"/>
      <c r="E76" s="98"/>
      <c r="F76" s="9"/>
      <c r="G76" s="98"/>
      <c r="H76" s="9"/>
      <c r="I76" s="98"/>
      <c r="J76" s="9"/>
      <c r="K76" s="98"/>
      <c r="L76" s="9"/>
      <c r="M76" s="9"/>
      <c r="N76" s="9"/>
      <c r="O76" s="9"/>
      <c r="P76" s="9"/>
      <c r="Q76" s="9"/>
      <c r="R76" s="9"/>
      <c r="S76" s="9"/>
      <c r="T76" s="9"/>
      <c r="U76" s="9"/>
      <c r="V76" s="9"/>
      <c r="W76" s="9"/>
      <c r="X76" s="9"/>
      <c r="Y76" s="9"/>
      <c r="Z76" s="9"/>
    </row>
    <row r="77" spans="1:26" ht="15.75" customHeight="1" x14ac:dyDescent="0.2">
      <c r="A77" s="9"/>
      <c r="B77" s="9"/>
      <c r="C77" s="98"/>
      <c r="D77" s="9"/>
      <c r="E77" s="98"/>
      <c r="F77" s="9"/>
      <c r="G77" s="98"/>
      <c r="H77" s="9"/>
      <c r="I77" s="98"/>
      <c r="J77" s="9"/>
      <c r="K77" s="98"/>
      <c r="L77" s="9"/>
      <c r="M77" s="9"/>
      <c r="N77" s="9"/>
      <c r="O77" s="9"/>
      <c r="P77" s="9"/>
      <c r="Q77" s="9"/>
      <c r="R77" s="9"/>
      <c r="S77" s="9"/>
      <c r="T77" s="9"/>
      <c r="U77" s="9"/>
      <c r="V77" s="9"/>
      <c r="W77" s="9"/>
      <c r="X77" s="9"/>
      <c r="Y77" s="9"/>
      <c r="Z77" s="9"/>
    </row>
    <row r="78" spans="1:26" ht="15.75" customHeight="1" x14ac:dyDescent="0.2">
      <c r="A78" s="9"/>
      <c r="B78" s="9"/>
      <c r="C78" s="98"/>
      <c r="D78" s="9"/>
      <c r="E78" s="98"/>
      <c r="F78" s="9"/>
      <c r="G78" s="98"/>
      <c r="H78" s="9"/>
      <c r="I78" s="98"/>
      <c r="J78" s="9"/>
      <c r="K78" s="98"/>
      <c r="L78" s="9"/>
      <c r="M78" s="9"/>
      <c r="N78" s="9"/>
      <c r="O78" s="9"/>
      <c r="P78" s="9"/>
      <c r="Q78" s="9"/>
      <c r="R78" s="9"/>
      <c r="S78" s="9"/>
      <c r="T78" s="9"/>
      <c r="U78" s="9"/>
      <c r="V78" s="9"/>
      <c r="W78" s="9"/>
      <c r="X78" s="9"/>
      <c r="Y78" s="9"/>
      <c r="Z78" s="9"/>
    </row>
    <row r="79" spans="1:26" ht="15.75" customHeight="1" x14ac:dyDescent="0.2">
      <c r="A79" s="9"/>
      <c r="B79" s="9"/>
      <c r="C79" s="98"/>
      <c r="D79" s="9"/>
      <c r="E79" s="98"/>
      <c r="F79" s="9"/>
      <c r="G79" s="98"/>
      <c r="H79" s="9"/>
      <c r="I79" s="98"/>
      <c r="J79" s="9"/>
      <c r="K79" s="98"/>
      <c r="L79" s="9"/>
      <c r="M79" s="9"/>
      <c r="N79" s="9"/>
      <c r="O79" s="9"/>
      <c r="P79" s="9"/>
      <c r="Q79" s="9"/>
      <c r="R79" s="9"/>
      <c r="S79" s="9"/>
      <c r="T79" s="9"/>
      <c r="U79" s="9"/>
      <c r="V79" s="9"/>
      <c r="W79" s="9"/>
      <c r="X79" s="9"/>
      <c r="Y79" s="9"/>
      <c r="Z79" s="9"/>
    </row>
    <row r="80" spans="1:26" ht="15.75" customHeight="1" x14ac:dyDescent="0.2">
      <c r="A80" s="9"/>
      <c r="B80" s="9"/>
      <c r="C80" s="98"/>
      <c r="D80" s="9"/>
      <c r="E80" s="98"/>
      <c r="F80" s="9"/>
      <c r="G80" s="98"/>
      <c r="H80" s="9"/>
      <c r="I80" s="98"/>
      <c r="J80" s="9"/>
      <c r="K80" s="98"/>
      <c r="L80" s="9"/>
      <c r="M80" s="9"/>
      <c r="N80" s="9"/>
      <c r="O80" s="9"/>
      <c r="P80" s="9"/>
      <c r="Q80" s="9"/>
      <c r="R80" s="9"/>
      <c r="S80" s="9"/>
      <c r="T80" s="9"/>
      <c r="U80" s="9"/>
      <c r="V80" s="9"/>
      <c r="W80" s="9"/>
      <c r="X80" s="9"/>
      <c r="Y80" s="9"/>
      <c r="Z80" s="9"/>
    </row>
    <row r="81" spans="1:26" ht="15.75" customHeight="1" x14ac:dyDescent="0.2">
      <c r="A81" s="9"/>
      <c r="B81" s="9"/>
      <c r="C81" s="98"/>
      <c r="D81" s="9"/>
      <c r="E81" s="98"/>
      <c r="F81" s="9"/>
      <c r="G81" s="98"/>
      <c r="H81" s="9"/>
      <c r="I81" s="98"/>
      <c r="J81" s="9"/>
      <c r="K81" s="98"/>
      <c r="L81" s="9"/>
      <c r="M81" s="9"/>
      <c r="N81" s="9"/>
      <c r="O81" s="9"/>
      <c r="P81" s="9"/>
      <c r="Q81" s="9"/>
      <c r="R81" s="9"/>
      <c r="S81" s="9"/>
      <c r="T81" s="9"/>
      <c r="U81" s="9"/>
      <c r="V81" s="9"/>
      <c r="W81" s="9"/>
      <c r="X81" s="9"/>
      <c r="Y81" s="9"/>
      <c r="Z81" s="9"/>
    </row>
    <row r="82" spans="1:26" ht="15.75" customHeight="1" x14ac:dyDescent="0.2">
      <c r="A82" s="9"/>
      <c r="B82" s="9"/>
      <c r="C82" s="98"/>
      <c r="D82" s="9"/>
      <c r="E82" s="98"/>
      <c r="F82" s="9"/>
      <c r="G82" s="98"/>
      <c r="H82" s="9"/>
      <c r="I82" s="98"/>
      <c r="J82" s="9"/>
      <c r="K82" s="98"/>
      <c r="L82" s="9"/>
      <c r="M82" s="9"/>
      <c r="N82" s="9"/>
      <c r="O82" s="9"/>
      <c r="P82" s="9"/>
      <c r="Q82" s="9"/>
      <c r="R82" s="9"/>
      <c r="S82" s="9"/>
      <c r="T82" s="9"/>
      <c r="U82" s="9"/>
      <c r="V82" s="9"/>
      <c r="W82" s="9"/>
      <c r="X82" s="9"/>
      <c r="Y82" s="9"/>
      <c r="Z82" s="9"/>
    </row>
    <row r="83" spans="1:26" ht="15.75" customHeight="1" x14ac:dyDescent="0.2">
      <c r="A83" s="9"/>
      <c r="B83" s="9"/>
      <c r="C83" s="98"/>
      <c r="D83" s="9"/>
      <c r="E83" s="98"/>
      <c r="F83" s="9"/>
      <c r="G83" s="98"/>
      <c r="H83" s="9"/>
      <c r="I83" s="98"/>
      <c r="J83" s="9"/>
      <c r="K83" s="98"/>
      <c r="L83" s="9"/>
      <c r="M83" s="9"/>
      <c r="N83" s="9"/>
      <c r="O83" s="9"/>
      <c r="P83" s="9"/>
      <c r="Q83" s="9"/>
      <c r="R83" s="9"/>
      <c r="S83" s="9"/>
      <c r="T83" s="9"/>
      <c r="U83" s="9"/>
      <c r="V83" s="9"/>
      <c r="W83" s="9"/>
      <c r="X83" s="9"/>
      <c r="Y83" s="9"/>
      <c r="Z83" s="9"/>
    </row>
    <row r="84" spans="1:26" ht="15.75" customHeight="1" x14ac:dyDescent="0.2">
      <c r="A84" s="9"/>
      <c r="B84" s="9"/>
      <c r="C84" s="98"/>
      <c r="D84" s="9"/>
      <c r="E84" s="98"/>
      <c r="F84" s="9"/>
      <c r="G84" s="98"/>
      <c r="H84" s="9"/>
      <c r="I84" s="98"/>
      <c r="J84" s="9"/>
      <c r="K84" s="98"/>
      <c r="L84" s="9"/>
      <c r="M84" s="9"/>
      <c r="N84" s="9"/>
      <c r="O84" s="9"/>
      <c r="P84" s="9"/>
      <c r="Q84" s="9"/>
      <c r="R84" s="9"/>
      <c r="S84" s="9"/>
      <c r="T84" s="9"/>
      <c r="U84" s="9"/>
      <c r="V84" s="9"/>
      <c r="W84" s="9"/>
      <c r="X84" s="9"/>
      <c r="Y84" s="9"/>
      <c r="Z84" s="9"/>
    </row>
    <row r="85" spans="1:26" ht="15.75" customHeight="1" x14ac:dyDescent="0.2">
      <c r="A85" s="9"/>
      <c r="B85" s="9"/>
      <c r="C85" s="98"/>
      <c r="D85" s="9"/>
      <c r="E85" s="98"/>
      <c r="F85" s="9"/>
      <c r="G85" s="98"/>
      <c r="H85" s="9"/>
      <c r="I85" s="98"/>
      <c r="J85" s="9"/>
      <c r="K85" s="98"/>
      <c r="L85" s="9"/>
      <c r="M85" s="9"/>
      <c r="N85" s="9"/>
      <c r="O85" s="9"/>
      <c r="P85" s="9"/>
      <c r="Q85" s="9"/>
      <c r="R85" s="9"/>
      <c r="S85" s="9"/>
      <c r="T85" s="9"/>
      <c r="U85" s="9"/>
      <c r="V85" s="9"/>
      <c r="W85" s="9"/>
      <c r="X85" s="9"/>
      <c r="Y85" s="9"/>
      <c r="Z85" s="9"/>
    </row>
    <row r="86" spans="1:26" ht="15.75" customHeight="1" x14ac:dyDescent="0.2">
      <c r="A86" s="9"/>
      <c r="B86" s="9"/>
      <c r="C86" s="98"/>
      <c r="D86" s="9"/>
      <c r="E86" s="98"/>
      <c r="F86" s="9"/>
      <c r="G86" s="98"/>
      <c r="H86" s="9"/>
      <c r="I86" s="98"/>
      <c r="J86" s="9"/>
      <c r="K86" s="98"/>
      <c r="L86" s="9"/>
      <c r="M86" s="9"/>
      <c r="N86" s="9"/>
      <c r="O86" s="9"/>
      <c r="P86" s="9"/>
      <c r="Q86" s="9"/>
      <c r="R86" s="9"/>
      <c r="S86" s="9"/>
      <c r="T86" s="9"/>
      <c r="U86" s="9"/>
      <c r="V86" s="9"/>
      <c r="W86" s="9"/>
      <c r="X86" s="9"/>
      <c r="Y86" s="9"/>
      <c r="Z86" s="9"/>
    </row>
    <row r="87" spans="1:26" ht="15.75" customHeight="1" x14ac:dyDescent="0.2">
      <c r="A87" s="9"/>
      <c r="B87" s="9"/>
      <c r="C87" s="98"/>
      <c r="D87" s="9"/>
      <c r="E87" s="98"/>
      <c r="F87" s="9"/>
      <c r="G87" s="98"/>
      <c r="H87" s="9"/>
      <c r="I87" s="98"/>
      <c r="J87" s="9"/>
      <c r="K87" s="98"/>
      <c r="L87" s="9"/>
      <c r="M87" s="9"/>
      <c r="N87" s="9"/>
      <c r="O87" s="9"/>
      <c r="P87" s="9"/>
      <c r="Q87" s="9"/>
      <c r="R87" s="9"/>
      <c r="S87" s="9"/>
      <c r="T87" s="9"/>
      <c r="U87" s="9"/>
      <c r="V87" s="9"/>
      <c r="W87" s="9"/>
      <c r="X87" s="9"/>
      <c r="Y87" s="9"/>
      <c r="Z87" s="9"/>
    </row>
    <row r="88" spans="1:26" ht="15.75" customHeight="1" x14ac:dyDescent="0.2">
      <c r="A88" s="9"/>
      <c r="B88" s="9"/>
      <c r="C88" s="98"/>
      <c r="D88" s="9"/>
      <c r="E88" s="98"/>
      <c r="F88" s="9"/>
      <c r="G88" s="98"/>
      <c r="H88" s="9"/>
      <c r="I88" s="98"/>
      <c r="J88" s="9"/>
      <c r="K88" s="98"/>
      <c r="L88" s="9"/>
      <c r="M88" s="9"/>
      <c r="N88" s="9"/>
      <c r="O88" s="9"/>
      <c r="P88" s="9"/>
      <c r="Q88" s="9"/>
      <c r="R88" s="9"/>
      <c r="S88" s="9"/>
      <c r="T88" s="9"/>
      <c r="U88" s="9"/>
      <c r="V88" s="9"/>
      <c r="W88" s="9"/>
      <c r="X88" s="9"/>
      <c r="Y88" s="9"/>
      <c r="Z88" s="9"/>
    </row>
    <row r="89" spans="1:26" ht="15.75" customHeight="1" x14ac:dyDescent="0.2">
      <c r="A89" s="9"/>
      <c r="B89" s="9"/>
      <c r="C89" s="98"/>
      <c r="D89" s="9"/>
      <c r="E89" s="98"/>
      <c r="F89" s="9"/>
      <c r="G89" s="98"/>
      <c r="H89" s="9"/>
      <c r="I89" s="98"/>
      <c r="J89" s="9"/>
      <c r="K89" s="98"/>
      <c r="L89" s="9"/>
      <c r="M89" s="9"/>
      <c r="N89" s="9"/>
      <c r="O89" s="9"/>
      <c r="P89" s="9"/>
      <c r="Q89" s="9"/>
      <c r="R89" s="9"/>
      <c r="S89" s="9"/>
      <c r="T89" s="9"/>
      <c r="U89" s="9"/>
      <c r="V89" s="9"/>
      <c r="W89" s="9"/>
      <c r="X89" s="9"/>
      <c r="Y89" s="9"/>
      <c r="Z89" s="9"/>
    </row>
    <row r="90" spans="1:26" ht="15.75" customHeight="1" x14ac:dyDescent="0.2">
      <c r="A90" s="9"/>
      <c r="B90" s="9"/>
      <c r="C90" s="98"/>
      <c r="D90" s="9"/>
      <c r="E90" s="98"/>
      <c r="F90" s="9"/>
      <c r="G90" s="98"/>
      <c r="H90" s="9"/>
      <c r="I90" s="98"/>
      <c r="J90" s="9"/>
      <c r="K90" s="98"/>
      <c r="L90" s="9"/>
      <c r="M90" s="9"/>
      <c r="N90" s="9"/>
      <c r="O90" s="9"/>
      <c r="P90" s="9"/>
      <c r="Q90" s="9"/>
      <c r="R90" s="9"/>
      <c r="S90" s="9"/>
      <c r="T90" s="9"/>
      <c r="U90" s="9"/>
      <c r="V90" s="9"/>
      <c r="W90" s="9"/>
      <c r="X90" s="9"/>
      <c r="Y90" s="9"/>
      <c r="Z90" s="9"/>
    </row>
    <row r="91" spans="1:26" ht="15.75" customHeight="1" x14ac:dyDescent="0.2">
      <c r="A91" s="9"/>
      <c r="B91" s="9"/>
      <c r="C91" s="98"/>
      <c r="D91" s="9"/>
      <c r="E91" s="98"/>
      <c r="F91" s="9"/>
      <c r="G91" s="98"/>
      <c r="H91" s="9"/>
      <c r="I91" s="98"/>
      <c r="J91" s="9"/>
      <c r="K91" s="98"/>
      <c r="L91" s="9"/>
      <c r="M91" s="9"/>
      <c r="N91" s="9"/>
      <c r="O91" s="9"/>
      <c r="P91" s="9"/>
      <c r="Q91" s="9"/>
      <c r="R91" s="9"/>
      <c r="S91" s="9"/>
      <c r="T91" s="9"/>
      <c r="U91" s="9"/>
      <c r="V91" s="9"/>
      <c r="W91" s="9"/>
      <c r="X91" s="9"/>
      <c r="Y91" s="9"/>
      <c r="Z91" s="9"/>
    </row>
    <row r="92" spans="1:26" ht="15.75" customHeight="1" x14ac:dyDescent="0.2">
      <c r="A92" s="9"/>
      <c r="B92" s="9"/>
      <c r="C92" s="98"/>
      <c r="D92" s="9"/>
      <c r="E92" s="98"/>
      <c r="F92" s="9"/>
      <c r="G92" s="98"/>
      <c r="H92" s="9"/>
      <c r="I92" s="98"/>
      <c r="J92" s="9"/>
      <c r="K92" s="98"/>
      <c r="L92" s="9"/>
      <c r="M92" s="9"/>
      <c r="N92" s="9"/>
      <c r="O92" s="9"/>
      <c r="P92" s="9"/>
      <c r="Q92" s="9"/>
      <c r="R92" s="9"/>
      <c r="S92" s="9"/>
      <c r="T92" s="9"/>
      <c r="U92" s="9"/>
      <c r="V92" s="9"/>
      <c r="W92" s="9"/>
      <c r="X92" s="9"/>
      <c r="Y92" s="9"/>
      <c r="Z92" s="9"/>
    </row>
    <row r="93" spans="1:26" ht="15.75" customHeight="1" x14ac:dyDescent="0.2">
      <c r="A93" s="9"/>
      <c r="B93" s="9"/>
      <c r="C93" s="98"/>
      <c r="D93" s="9"/>
      <c r="E93" s="98"/>
      <c r="F93" s="9"/>
      <c r="G93" s="98"/>
      <c r="H93" s="9"/>
      <c r="I93" s="98"/>
      <c r="J93" s="9"/>
      <c r="K93" s="98"/>
      <c r="L93" s="9"/>
      <c r="M93" s="9"/>
      <c r="N93" s="9"/>
      <c r="O93" s="9"/>
      <c r="P93" s="9"/>
      <c r="Q93" s="9"/>
      <c r="R93" s="9"/>
      <c r="S93" s="9"/>
      <c r="T93" s="9"/>
      <c r="U93" s="9"/>
      <c r="V93" s="9"/>
      <c r="W93" s="9"/>
      <c r="X93" s="9"/>
      <c r="Y93" s="9"/>
      <c r="Z93" s="9"/>
    </row>
    <row r="94" spans="1:26" ht="15.75" customHeight="1" x14ac:dyDescent="0.2">
      <c r="A94" s="9"/>
      <c r="B94" s="9"/>
      <c r="C94" s="98"/>
      <c r="D94" s="9"/>
      <c r="E94" s="98"/>
      <c r="F94" s="9"/>
      <c r="G94" s="98"/>
      <c r="H94" s="9"/>
      <c r="I94" s="98"/>
      <c r="J94" s="9"/>
      <c r="K94" s="98"/>
      <c r="L94" s="9"/>
      <c r="M94" s="9"/>
      <c r="N94" s="9"/>
      <c r="O94" s="9"/>
      <c r="P94" s="9"/>
      <c r="Q94" s="9"/>
      <c r="R94" s="9"/>
      <c r="S94" s="9"/>
      <c r="T94" s="9"/>
      <c r="U94" s="9"/>
      <c r="V94" s="9"/>
      <c r="W94" s="9"/>
      <c r="X94" s="9"/>
      <c r="Y94" s="9"/>
      <c r="Z94" s="9"/>
    </row>
    <row r="95" spans="1:26" ht="15.75" customHeight="1" x14ac:dyDescent="0.2">
      <c r="A95" s="9"/>
      <c r="B95" s="9"/>
      <c r="C95" s="98"/>
      <c r="D95" s="9"/>
      <c r="E95" s="98"/>
      <c r="F95" s="9"/>
      <c r="G95" s="98"/>
      <c r="H95" s="9"/>
      <c r="I95" s="98"/>
      <c r="J95" s="9"/>
      <c r="K95" s="98"/>
      <c r="L95" s="9"/>
      <c r="M95" s="9"/>
      <c r="N95" s="9"/>
      <c r="O95" s="9"/>
      <c r="P95" s="9"/>
      <c r="Q95" s="9"/>
      <c r="R95" s="9"/>
      <c r="S95" s="9"/>
      <c r="T95" s="9"/>
      <c r="U95" s="9"/>
      <c r="V95" s="9"/>
      <c r="W95" s="9"/>
      <c r="X95" s="9"/>
      <c r="Y95" s="9"/>
      <c r="Z95" s="9"/>
    </row>
    <row r="96" spans="1:26" ht="15.75" customHeight="1" x14ac:dyDescent="0.2">
      <c r="A96" s="9"/>
      <c r="B96" s="9"/>
      <c r="C96" s="98"/>
      <c r="D96" s="9"/>
      <c r="E96" s="98"/>
      <c r="F96" s="9"/>
      <c r="G96" s="98"/>
      <c r="H96" s="9"/>
      <c r="I96" s="98"/>
      <c r="J96" s="9"/>
      <c r="K96" s="98"/>
      <c r="L96" s="9"/>
      <c r="M96" s="9"/>
      <c r="N96" s="9"/>
      <c r="O96" s="9"/>
      <c r="P96" s="9"/>
      <c r="Q96" s="9"/>
      <c r="R96" s="9"/>
      <c r="S96" s="9"/>
      <c r="T96" s="9"/>
      <c r="U96" s="9"/>
      <c r="V96" s="9"/>
      <c r="W96" s="9"/>
      <c r="X96" s="9"/>
      <c r="Y96" s="9"/>
      <c r="Z96" s="9"/>
    </row>
    <row r="97" spans="1:26" ht="15.75" customHeight="1" x14ac:dyDescent="0.2">
      <c r="A97" s="9"/>
      <c r="B97" s="9"/>
      <c r="C97" s="98"/>
      <c r="D97" s="9"/>
      <c r="E97" s="98"/>
      <c r="F97" s="9"/>
      <c r="G97" s="98"/>
      <c r="H97" s="9"/>
      <c r="I97" s="98"/>
      <c r="J97" s="9"/>
      <c r="K97" s="98"/>
      <c r="L97" s="9"/>
      <c r="M97" s="9"/>
      <c r="N97" s="9"/>
      <c r="O97" s="9"/>
      <c r="P97" s="9"/>
      <c r="Q97" s="9"/>
      <c r="R97" s="9"/>
      <c r="S97" s="9"/>
      <c r="T97" s="9"/>
      <c r="U97" s="9"/>
      <c r="V97" s="9"/>
      <c r="W97" s="9"/>
      <c r="X97" s="9"/>
      <c r="Y97" s="9"/>
      <c r="Z97" s="9"/>
    </row>
    <row r="98" spans="1:26" ht="15.75" customHeight="1" x14ac:dyDescent="0.2">
      <c r="A98" s="9"/>
      <c r="B98" s="9"/>
      <c r="C98" s="98"/>
      <c r="D98" s="9"/>
      <c r="E98" s="98"/>
      <c r="F98" s="9"/>
      <c r="G98" s="98"/>
      <c r="H98" s="9"/>
      <c r="I98" s="98"/>
      <c r="J98" s="9"/>
      <c r="K98" s="98"/>
      <c r="L98" s="9"/>
      <c r="M98" s="9"/>
      <c r="N98" s="9"/>
      <c r="O98" s="9"/>
      <c r="P98" s="9"/>
      <c r="Q98" s="9"/>
      <c r="R98" s="9"/>
      <c r="S98" s="9"/>
      <c r="T98" s="9"/>
      <c r="U98" s="9"/>
      <c r="V98" s="9"/>
      <c r="W98" s="9"/>
      <c r="X98" s="9"/>
      <c r="Y98" s="9"/>
      <c r="Z98" s="9"/>
    </row>
    <row r="99" spans="1:26" ht="15.75" customHeight="1" x14ac:dyDescent="0.2">
      <c r="A99" s="9"/>
      <c r="B99" s="9"/>
      <c r="C99" s="98"/>
      <c r="D99" s="9"/>
      <c r="E99" s="98"/>
      <c r="F99" s="9"/>
      <c r="G99" s="98"/>
      <c r="H99" s="9"/>
      <c r="I99" s="98"/>
      <c r="J99" s="9"/>
      <c r="K99" s="98"/>
      <c r="L99" s="9"/>
      <c r="M99" s="9"/>
      <c r="N99" s="9"/>
      <c r="O99" s="9"/>
      <c r="P99" s="9"/>
      <c r="Q99" s="9"/>
      <c r="R99" s="9"/>
      <c r="S99" s="9"/>
      <c r="T99" s="9"/>
      <c r="U99" s="9"/>
      <c r="V99" s="9"/>
      <c r="W99" s="9"/>
      <c r="X99" s="9"/>
      <c r="Y99" s="9"/>
      <c r="Z99" s="9"/>
    </row>
    <row r="100" spans="1:26" ht="15.75" customHeight="1" x14ac:dyDescent="0.2">
      <c r="A100" s="9"/>
      <c r="B100" s="9"/>
      <c r="C100" s="98"/>
      <c r="D100" s="9"/>
      <c r="E100" s="98"/>
      <c r="F100" s="9"/>
      <c r="G100" s="98"/>
      <c r="H100" s="9"/>
      <c r="I100" s="98"/>
      <c r="J100" s="9"/>
      <c r="K100" s="98"/>
      <c r="L100" s="9"/>
      <c r="M100" s="9"/>
      <c r="N100" s="9"/>
      <c r="O100" s="9"/>
      <c r="P100" s="9"/>
      <c r="Q100" s="9"/>
      <c r="R100" s="9"/>
      <c r="S100" s="9"/>
      <c r="T100" s="9"/>
      <c r="U100" s="9"/>
      <c r="V100" s="9"/>
      <c r="W100" s="9"/>
      <c r="X100" s="9"/>
      <c r="Y100" s="9"/>
      <c r="Z100" s="9"/>
    </row>
    <row r="101" spans="1:26" ht="15.75" customHeight="1" x14ac:dyDescent="0.2">
      <c r="A101" s="9"/>
      <c r="B101" s="9"/>
      <c r="C101" s="98"/>
      <c r="D101" s="9"/>
      <c r="E101" s="98"/>
      <c r="F101" s="9"/>
      <c r="G101" s="98"/>
      <c r="H101" s="9"/>
      <c r="I101" s="98"/>
      <c r="J101" s="9"/>
      <c r="K101" s="98"/>
      <c r="L101" s="9"/>
      <c r="M101" s="9"/>
      <c r="N101" s="9"/>
      <c r="O101" s="9"/>
      <c r="P101" s="9"/>
      <c r="Q101" s="9"/>
      <c r="R101" s="9"/>
      <c r="S101" s="9"/>
      <c r="T101" s="9"/>
      <c r="U101" s="9"/>
      <c r="V101" s="9"/>
      <c r="W101" s="9"/>
      <c r="X101" s="9"/>
      <c r="Y101" s="9"/>
      <c r="Z101" s="9"/>
    </row>
    <row r="102" spans="1:26" ht="15.75" customHeight="1" x14ac:dyDescent="0.2">
      <c r="A102" s="9"/>
      <c r="B102" s="9"/>
      <c r="C102" s="98"/>
      <c r="D102" s="9"/>
      <c r="E102" s="98"/>
      <c r="F102" s="9"/>
      <c r="G102" s="98"/>
      <c r="H102" s="9"/>
      <c r="I102" s="98"/>
      <c r="J102" s="9"/>
      <c r="K102" s="98"/>
      <c r="L102" s="9"/>
      <c r="M102" s="9"/>
      <c r="N102" s="9"/>
      <c r="O102" s="9"/>
      <c r="P102" s="9"/>
      <c r="Q102" s="9"/>
      <c r="R102" s="9"/>
      <c r="S102" s="9"/>
      <c r="T102" s="9"/>
      <c r="U102" s="9"/>
      <c r="V102" s="9"/>
      <c r="W102" s="9"/>
      <c r="X102" s="9"/>
      <c r="Y102" s="9"/>
      <c r="Z102" s="9"/>
    </row>
    <row r="103" spans="1:26" ht="15.75" customHeight="1" x14ac:dyDescent="0.2">
      <c r="A103" s="9"/>
      <c r="B103" s="9"/>
      <c r="C103" s="98"/>
      <c r="D103" s="9"/>
      <c r="E103" s="98"/>
      <c r="F103" s="9"/>
      <c r="G103" s="98"/>
      <c r="H103" s="9"/>
      <c r="I103" s="98"/>
      <c r="J103" s="9"/>
      <c r="K103" s="98"/>
      <c r="L103" s="9"/>
      <c r="M103" s="9"/>
      <c r="N103" s="9"/>
      <c r="O103" s="9"/>
      <c r="P103" s="9"/>
      <c r="Q103" s="9"/>
      <c r="R103" s="9"/>
      <c r="S103" s="9"/>
      <c r="T103" s="9"/>
      <c r="U103" s="9"/>
      <c r="V103" s="9"/>
      <c r="W103" s="9"/>
      <c r="X103" s="9"/>
      <c r="Y103" s="9"/>
      <c r="Z103" s="9"/>
    </row>
    <row r="104" spans="1:26" ht="15.75" customHeight="1" x14ac:dyDescent="0.2">
      <c r="A104" s="9"/>
      <c r="B104" s="9"/>
      <c r="C104" s="98"/>
      <c r="D104" s="9"/>
      <c r="E104" s="98"/>
      <c r="F104" s="9"/>
      <c r="G104" s="98"/>
      <c r="H104" s="9"/>
      <c r="I104" s="98"/>
      <c r="J104" s="9"/>
      <c r="K104" s="98"/>
      <c r="L104" s="9"/>
      <c r="M104" s="9"/>
      <c r="N104" s="9"/>
      <c r="O104" s="9"/>
      <c r="P104" s="9"/>
      <c r="Q104" s="9"/>
      <c r="R104" s="9"/>
      <c r="S104" s="9"/>
      <c r="T104" s="9"/>
      <c r="U104" s="9"/>
      <c r="V104" s="9"/>
      <c r="W104" s="9"/>
      <c r="X104" s="9"/>
      <c r="Y104" s="9"/>
      <c r="Z104" s="9"/>
    </row>
    <row r="105" spans="1:26" ht="15.75" customHeight="1" x14ac:dyDescent="0.2">
      <c r="A105" s="9"/>
      <c r="B105" s="9"/>
      <c r="C105" s="98"/>
      <c r="D105" s="9"/>
      <c r="E105" s="98"/>
      <c r="F105" s="9"/>
      <c r="G105" s="98"/>
      <c r="H105" s="9"/>
      <c r="I105" s="98"/>
      <c r="J105" s="9"/>
      <c r="K105" s="98"/>
      <c r="L105" s="9"/>
      <c r="M105" s="9"/>
      <c r="N105" s="9"/>
      <c r="O105" s="9"/>
      <c r="P105" s="9"/>
      <c r="Q105" s="9"/>
      <c r="R105" s="9"/>
      <c r="S105" s="9"/>
      <c r="T105" s="9"/>
      <c r="U105" s="9"/>
      <c r="V105" s="9"/>
      <c r="W105" s="9"/>
      <c r="X105" s="9"/>
      <c r="Y105" s="9"/>
      <c r="Z105" s="9"/>
    </row>
    <row r="106" spans="1:26" ht="15.75" customHeight="1" x14ac:dyDescent="0.2">
      <c r="A106" s="9"/>
      <c r="B106" s="9"/>
      <c r="C106" s="98"/>
      <c r="D106" s="9"/>
      <c r="E106" s="98"/>
      <c r="F106" s="9"/>
      <c r="G106" s="98"/>
      <c r="H106" s="9"/>
      <c r="I106" s="98"/>
      <c r="J106" s="9"/>
      <c r="K106" s="98"/>
      <c r="L106" s="9"/>
      <c r="M106" s="9"/>
      <c r="N106" s="9"/>
      <c r="O106" s="9"/>
      <c r="P106" s="9"/>
      <c r="Q106" s="9"/>
      <c r="R106" s="9"/>
      <c r="S106" s="9"/>
      <c r="T106" s="9"/>
      <c r="U106" s="9"/>
      <c r="V106" s="9"/>
      <c r="W106" s="9"/>
      <c r="X106" s="9"/>
      <c r="Y106" s="9"/>
      <c r="Z106" s="9"/>
    </row>
    <row r="107" spans="1:26" ht="15.75" customHeight="1" x14ac:dyDescent="0.2">
      <c r="A107" s="9"/>
      <c r="B107" s="9"/>
      <c r="C107" s="98"/>
      <c r="D107" s="9"/>
      <c r="E107" s="98"/>
      <c r="F107" s="9"/>
      <c r="G107" s="98"/>
      <c r="H107" s="9"/>
      <c r="I107" s="98"/>
      <c r="J107" s="9"/>
      <c r="K107" s="98"/>
      <c r="L107" s="9"/>
      <c r="M107" s="9"/>
      <c r="N107" s="9"/>
      <c r="O107" s="9"/>
      <c r="P107" s="9"/>
      <c r="Q107" s="9"/>
      <c r="R107" s="9"/>
      <c r="S107" s="9"/>
      <c r="T107" s="9"/>
      <c r="U107" s="9"/>
      <c r="V107" s="9"/>
      <c r="W107" s="9"/>
      <c r="X107" s="9"/>
      <c r="Y107" s="9"/>
      <c r="Z107" s="9"/>
    </row>
    <row r="108" spans="1:26" ht="15.75" customHeight="1" x14ac:dyDescent="0.2">
      <c r="A108" s="9"/>
      <c r="B108" s="9"/>
      <c r="C108" s="98"/>
      <c r="D108" s="9"/>
      <c r="E108" s="98"/>
      <c r="F108" s="9"/>
      <c r="G108" s="98"/>
      <c r="H108" s="9"/>
      <c r="I108" s="98"/>
      <c r="J108" s="9"/>
      <c r="K108" s="98"/>
      <c r="L108" s="9"/>
      <c r="M108" s="9"/>
      <c r="N108" s="9"/>
      <c r="O108" s="9"/>
      <c r="P108" s="9"/>
      <c r="Q108" s="9"/>
      <c r="R108" s="9"/>
      <c r="S108" s="9"/>
      <c r="T108" s="9"/>
      <c r="U108" s="9"/>
      <c r="V108" s="9"/>
      <c r="W108" s="9"/>
      <c r="X108" s="9"/>
      <c r="Y108" s="9"/>
      <c r="Z108" s="9"/>
    </row>
    <row r="109" spans="1:26" ht="15.75" customHeight="1" x14ac:dyDescent="0.2">
      <c r="A109" s="9"/>
      <c r="B109" s="9"/>
      <c r="C109" s="98"/>
      <c r="D109" s="9"/>
      <c r="E109" s="98"/>
      <c r="F109" s="9"/>
      <c r="G109" s="98"/>
      <c r="H109" s="9"/>
      <c r="I109" s="98"/>
      <c r="J109" s="9"/>
      <c r="K109" s="98"/>
      <c r="L109" s="9"/>
      <c r="M109" s="9"/>
      <c r="N109" s="9"/>
      <c r="O109" s="9"/>
      <c r="P109" s="9"/>
      <c r="Q109" s="9"/>
      <c r="R109" s="9"/>
      <c r="S109" s="9"/>
      <c r="T109" s="9"/>
      <c r="U109" s="9"/>
      <c r="V109" s="9"/>
      <c r="W109" s="9"/>
      <c r="X109" s="9"/>
      <c r="Y109" s="9"/>
      <c r="Z109" s="9"/>
    </row>
    <row r="110" spans="1:26" ht="15.75" customHeight="1" x14ac:dyDescent="0.2">
      <c r="A110" s="9"/>
      <c r="B110" s="9"/>
      <c r="C110" s="98"/>
      <c r="D110" s="9"/>
      <c r="E110" s="98"/>
      <c r="F110" s="9"/>
      <c r="G110" s="98"/>
      <c r="H110" s="9"/>
      <c r="I110" s="98"/>
      <c r="J110" s="9"/>
      <c r="K110" s="98"/>
      <c r="L110" s="9"/>
      <c r="M110" s="9"/>
      <c r="N110" s="9"/>
      <c r="O110" s="9"/>
      <c r="P110" s="9"/>
      <c r="Q110" s="9"/>
      <c r="R110" s="9"/>
      <c r="S110" s="9"/>
      <c r="T110" s="9"/>
      <c r="U110" s="9"/>
      <c r="V110" s="9"/>
      <c r="W110" s="9"/>
      <c r="X110" s="9"/>
      <c r="Y110" s="9"/>
      <c r="Z110" s="9"/>
    </row>
    <row r="111" spans="1:26" ht="15.75" customHeight="1" x14ac:dyDescent="0.2">
      <c r="A111" s="9"/>
      <c r="B111" s="9"/>
      <c r="C111" s="98"/>
      <c r="D111" s="9"/>
      <c r="E111" s="98"/>
      <c r="F111" s="9"/>
      <c r="G111" s="98"/>
      <c r="H111" s="9"/>
      <c r="I111" s="98"/>
      <c r="J111" s="9"/>
      <c r="K111" s="98"/>
      <c r="L111" s="9"/>
      <c r="M111" s="9"/>
      <c r="N111" s="9"/>
      <c r="O111" s="9"/>
      <c r="P111" s="9"/>
      <c r="Q111" s="9"/>
      <c r="R111" s="9"/>
      <c r="S111" s="9"/>
      <c r="T111" s="9"/>
      <c r="U111" s="9"/>
      <c r="V111" s="9"/>
      <c r="W111" s="9"/>
      <c r="X111" s="9"/>
      <c r="Y111" s="9"/>
      <c r="Z111" s="9"/>
    </row>
    <row r="112" spans="1:26" ht="15.75" customHeight="1" x14ac:dyDescent="0.2">
      <c r="A112" s="9"/>
      <c r="B112" s="9"/>
      <c r="C112" s="98"/>
      <c r="D112" s="9"/>
      <c r="E112" s="98"/>
      <c r="F112" s="9"/>
      <c r="G112" s="98"/>
      <c r="H112" s="9"/>
      <c r="I112" s="98"/>
      <c r="J112" s="9"/>
      <c r="K112" s="98"/>
      <c r="L112" s="9"/>
      <c r="M112" s="9"/>
      <c r="N112" s="9"/>
      <c r="O112" s="9"/>
      <c r="P112" s="9"/>
      <c r="Q112" s="9"/>
      <c r="R112" s="9"/>
      <c r="S112" s="9"/>
      <c r="T112" s="9"/>
      <c r="U112" s="9"/>
      <c r="V112" s="9"/>
      <c r="W112" s="9"/>
      <c r="X112" s="9"/>
      <c r="Y112" s="9"/>
      <c r="Z112" s="9"/>
    </row>
    <row r="113" spans="1:26" ht="15.75" customHeight="1" x14ac:dyDescent="0.2">
      <c r="A113" s="9"/>
      <c r="B113" s="9"/>
      <c r="C113" s="98"/>
      <c r="D113" s="9"/>
      <c r="E113" s="98"/>
      <c r="F113" s="9"/>
      <c r="G113" s="98"/>
      <c r="H113" s="9"/>
      <c r="I113" s="98"/>
      <c r="J113" s="9"/>
      <c r="K113" s="98"/>
      <c r="L113" s="9"/>
      <c r="M113" s="9"/>
      <c r="N113" s="9"/>
      <c r="O113" s="9"/>
      <c r="P113" s="9"/>
      <c r="Q113" s="9"/>
      <c r="R113" s="9"/>
      <c r="S113" s="9"/>
      <c r="T113" s="9"/>
      <c r="U113" s="9"/>
      <c r="V113" s="9"/>
      <c r="W113" s="9"/>
      <c r="X113" s="9"/>
      <c r="Y113" s="9"/>
      <c r="Z113" s="9"/>
    </row>
    <row r="114" spans="1:26" ht="15.75" customHeight="1" x14ac:dyDescent="0.2">
      <c r="A114" s="9"/>
      <c r="B114" s="9"/>
      <c r="C114" s="98"/>
      <c r="D114" s="9"/>
      <c r="E114" s="98"/>
      <c r="F114" s="9"/>
      <c r="G114" s="98"/>
      <c r="H114" s="9"/>
      <c r="I114" s="98"/>
      <c r="J114" s="9"/>
      <c r="K114" s="98"/>
      <c r="L114" s="9"/>
      <c r="M114" s="9"/>
      <c r="N114" s="9"/>
      <c r="O114" s="9"/>
      <c r="P114" s="9"/>
      <c r="Q114" s="9"/>
      <c r="R114" s="9"/>
      <c r="S114" s="9"/>
      <c r="T114" s="9"/>
      <c r="U114" s="9"/>
      <c r="V114" s="9"/>
      <c r="W114" s="9"/>
      <c r="X114" s="9"/>
      <c r="Y114" s="9"/>
      <c r="Z114" s="9"/>
    </row>
    <row r="115" spans="1:26" ht="15.75" customHeight="1" x14ac:dyDescent="0.2">
      <c r="A115" s="9"/>
      <c r="B115" s="9"/>
      <c r="C115" s="98"/>
      <c r="D115" s="9"/>
      <c r="E115" s="98"/>
      <c r="F115" s="9"/>
      <c r="G115" s="98"/>
      <c r="H115" s="9"/>
      <c r="I115" s="98"/>
      <c r="J115" s="9"/>
      <c r="K115" s="98"/>
      <c r="L115" s="9"/>
      <c r="M115" s="9"/>
      <c r="N115" s="9"/>
      <c r="O115" s="9"/>
      <c r="P115" s="9"/>
      <c r="Q115" s="9"/>
      <c r="R115" s="9"/>
      <c r="S115" s="9"/>
      <c r="T115" s="9"/>
      <c r="U115" s="9"/>
      <c r="V115" s="9"/>
      <c r="W115" s="9"/>
      <c r="X115" s="9"/>
      <c r="Y115" s="9"/>
      <c r="Z115" s="9"/>
    </row>
    <row r="116" spans="1:26" ht="15.75" customHeight="1" x14ac:dyDescent="0.2">
      <c r="A116" s="9"/>
      <c r="B116" s="9"/>
      <c r="C116" s="98"/>
      <c r="D116" s="9"/>
      <c r="E116" s="98"/>
      <c r="F116" s="9"/>
      <c r="G116" s="98"/>
      <c r="H116" s="9"/>
      <c r="I116" s="98"/>
      <c r="J116" s="9"/>
      <c r="K116" s="98"/>
      <c r="L116" s="9"/>
      <c r="M116" s="9"/>
      <c r="N116" s="9"/>
      <c r="O116" s="9"/>
      <c r="P116" s="9"/>
      <c r="Q116" s="9"/>
      <c r="R116" s="9"/>
      <c r="S116" s="9"/>
      <c r="T116" s="9"/>
      <c r="U116" s="9"/>
      <c r="V116" s="9"/>
      <c r="W116" s="9"/>
      <c r="X116" s="9"/>
      <c r="Y116" s="9"/>
      <c r="Z116" s="9"/>
    </row>
    <row r="117" spans="1:26" ht="15.75" customHeight="1" x14ac:dyDescent="0.2">
      <c r="A117" s="9"/>
      <c r="B117" s="9"/>
      <c r="C117" s="98"/>
      <c r="D117" s="9"/>
      <c r="E117" s="98"/>
      <c r="F117" s="9"/>
      <c r="G117" s="98"/>
      <c r="H117" s="9"/>
      <c r="I117" s="98"/>
      <c r="J117" s="9"/>
      <c r="K117" s="98"/>
      <c r="L117" s="9"/>
      <c r="M117" s="9"/>
      <c r="N117" s="9"/>
      <c r="O117" s="9"/>
      <c r="P117" s="9"/>
      <c r="Q117" s="9"/>
      <c r="R117" s="9"/>
      <c r="S117" s="9"/>
      <c r="T117" s="9"/>
      <c r="U117" s="9"/>
      <c r="V117" s="9"/>
      <c r="W117" s="9"/>
      <c r="X117" s="9"/>
      <c r="Y117" s="9"/>
      <c r="Z117" s="9"/>
    </row>
    <row r="118" spans="1:26" ht="15.75" customHeight="1" x14ac:dyDescent="0.2">
      <c r="A118" s="9"/>
      <c r="B118" s="9"/>
      <c r="C118" s="98"/>
      <c r="D118" s="9"/>
      <c r="E118" s="98"/>
      <c r="F118" s="9"/>
      <c r="G118" s="98"/>
      <c r="H118" s="9"/>
      <c r="I118" s="98"/>
      <c r="J118" s="9"/>
      <c r="K118" s="98"/>
      <c r="L118" s="9"/>
      <c r="M118" s="9"/>
      <c r="N118" s="9"/>
      <c r="O118" s="9"/>
      <c r="P118" s="9"/>
      <c r="Q118" s="9"/>
      <c r="R118" s="9"/>
      <c r="S118" s="9"/>
      <c r="T118" s="9"/>
      <c r="U118" s="9"/>
      <c r="V118" s="9"/>
      <c r="W118" s="9"/>
      <c r="X118" s="9"/>
      <c r="Y118" s="9"/>
      <c r="Z118" s="9"/>
    </row>
    <row r="119" spans="1:26" ht="15.75" customHeight="1" x14ac:dyDescent="0.2">
      <c r="A119" s="9"/>
      <c r="B119" s="9"/>
      <c r="C119" s="98"/>
      <c r="D119" s="9"/>
      <c r="E119" s="98"/>
      <c r="F119" s="9"/>
      <c r="G119" s="98"/>
      <c r="H119" s="9"/>
      <c r="I119" s="98"/>
      <c r="J119" s="9"/>
      <c r="K119" s="98"/>
      <c r="L119" s="9"/>
      <c r="M119" s="9"/>
      <c r="N119" s="9"/>
      <c r="O119" s="9"/>
      <c r="P119" s="9"/>
      <c r="Q119" s="9"/>
      <c r="R119" s="9"/>
      <c r="S119" s="9"/>
      <c r="T119" s="9"/>
      <c r="U119" s="9"/>
      <c r="V119" s="9"/>
      <c r="W119" s="9"/>
      <c r="X119" s="9"/>
      <c r="Y119" s="9"/>
      <c r="Z119" s="9"/>
    </row>
    <row r="120" spans="1:26" ht="15.75" customHeight="1" x14ac:dyDescent="0.2">
      <c r="A120" s="9"/>
      <c r="B120" s="9"/>
      <c r="C120" s="98"/>
      <c r="D120" s="9"/>
      <c r="E120" s="98"/>
      <c r="F120" s="9"/>
      <c r="G120" s="98"/>
      <c r="H120" s="9"/>
      <c r="I120" s="98"/>
      <c r="J120" s="9"/>
      <c r="K120" s="98"/>
      <c r="L120" s="9"/>
      <c r="M120" s="9"/>
      <c r="N120" s="9"/>
      <c r="O120" s="9"/>
      <c r="P120" s="9"/>
      <c r="Q120" s="9"/>
      <c r="R120" s="9"/>
      <c r="S120" s="9"/>
      <c r="T120" s="9"/>
      <c r="U120" s="9"/>
      <c r="V120" s="9"/>
      <c r="W120" s="9"/>
      <c r="X120" s="9"/>
      <c r="Y120" s="9"/>
      <c r="Z120" s="9"/>
    </row>
    <row r="121" spans="1:26" ht="15.75" customHeight="1" x14ac:dyDescent="0.2">
      <c r="A121" s="9"/>
      <c r="B121" s="9"/>
      <c r="C121" s="98"/>
      <c r="D121" s="9"/>
      <c r="E121" s="98"/>
      <c r="F121" s="9"/>
      <c r="G121" s="98"/>
      <c r="H121" s="9"/>
      <c r="I121" s="98"/>
      <c r="J121" s="9"/>
      <c r="K121" s="98"/>
      <c r="L121" s="9"/>
      <c r="M121" s="9"/>
      <c r="N121" s="9"/>
      <c r="O121" s="9"/>
      <c r="P121" s="9"/>
      <c r="Q121" s="9"/>
      <c r="R121" s="9"/>
      <c r="S121" s="9"/>
      <c r="T121" s="9"/>
      <c r="U121" s="9"/>
      <c r="V121" s="9"/>
      <c r="W121" s="9"/>
      <c r="X121" s="9"/>
      <c r="Y121" s="9"/>
      <c r="Z121" s="9"/>
    </row>
    <row r="122" spans="1:26" ht="15.75" customHeight="1" x14ac:dyDescent="0.2">
      <c r="A122" s="9"/>
      <c r="B122" s="9"/>
      <c r="C122" s="98"/>
      <c r="D122" s="9"/>
      <c r="E122" s="98"/>
      <c r="F122" s="9"/>
      <c r="G122" s="98"/>
      <c r="H122" s="9"/>
      <c r="I122" s="98"/>
      <c r="J122" s="9"/>
      <c r="K122" s="98"/>
      <c r="L122" s="9"/>
      <c r="M122" s="9"/>
      <c r="N122" s="9"/>
      <c r="O122" s="9"/>
      <c r="P122" s="9"/>
      <c r="Q122" s="9"/>
      <c r="R122" s="9"/>
      <c r="S122" s="9"/>
      <c r="T122" s="9"/>
      <c r="U122" s="9"/>
      <c r="V122" s="9"/>
      <c r="W122" s="9"/>
      <c r="X122" s="9"/>
      <c r="Y122" s="9"/>
      <c r="Z122" s="9"/>
    </row>
    <row r="123" spans="1:26" ht="15.75" customHeight="1" x14ac:dyDescent="0.2">
      <c r="A123" s="9"/>
      <c r="B123" s="9"/>
      <c r="C123" s="98"/>
      <c r="D123" s="9"/>
      <c r="E123" s="98"/>
      <c r="F123" s="9"/>
      <c r="G123" s="98"/>
      <c r="H123" s="9"/>
      <c r="I123" s="98"/>
      <c r="J123" s="9"/>
      <c r="K123" s="98"/>
      <c r="L123" s="9"/>
      <c r="M123" s="9"/>
      <c r="N123" s="9"/>
      <c r="O123" s="9"/>
      <c r="P123" s="9"/>
      <c r="Q123" s="9"/>
      <c r="R123" s="9"/>
      <c r="S123" s="9"/>
      <c r="T123" s="9"/>
      <c r="U123" s="9"/>
      <c r="V123" s="9"/>
      <c r="W123" s="9"/>
      <c r="X123" s="9"/>
      <c r="Y123" s="9"/>
      <c r="Z123" s="9"/>
    </row>
    <row r="124" spans="1:26" ht="15.75" customHeight="1" x14ac:dyDescent="0.2">
      <c r="A124" s="9"/>
      <c r="B124" s="9"/>
      <c r="C124" s="98"/>
      <c r="D124" s="9"/>
      <c r="E124" s="98"/>
      <c r="F124" s="9"/>
      <c r="G124" s="98"/>
      <c r="H124" s="9"/>
      <c r="I124" s="98"/>
      <c r="J124" s="9"/>
      <c r="K124" s="98"/>
      <c r="L124" s="9"/>
      <c r="M124" s="9"/>
      <c r="N124" s="9"/>
      <c r="O124" s="9"/>
      <c r="P124" s="9"/>
      <c r="Q124" s="9"/>
      <c r="R124" s="9"/>
      <c r="S124" s="9"/>
      <c r="T124" s="9"/>
      <c r="U124" s="9"/>
      <c r="V124" s="9"/>
      <c r="W124" s="9"/>
      <c r="X124" s="9"/>
      <c r="Y124" s="9"/>
      <c r="Z124" s="9"/>
    </row>
    <row r="125" spans="1:26" ht="15.75" customHeight="1" x14ac:dyDescent="0.2">
      <c r="A125" s="9"/>
      <c r="B125" s="9"/>
      <c r="C125" s="98"/>
      <c r="D125" s="9"/>
      <c r="E125" s="98"/>
      <c r="F125" s="9"/>
      <c r="G125" s="98"/>
      <c r="H125" s="9"/>
      <c r="I125" s="98"/>
      <c r="J125" s="9"/>
      <c r="K125" s="98"/>
      <c r="L125" s="9"/>
      <c r="M125" s="9"/>
      <c r="N125" s="9"/>
      <c r="O125" s="9"/>
      <c r="P125" s="9"/>
      <c r="Q125" s="9"/>
      <c r="R125" s="9"/>
      <c r="S125" s="9"/>
      <c r="T125" s="9"/>
      <c r="U125" s="9"/>
      <c r="V125" s="9"/>
      <c r="W125" s="9"/>
      <c r="X125" s="9"/>
      <c r="Y125" s="9"/>
      <c r="Z125" s="9"/>
    </row>
    <row r="126" spans="1:26" ht="15.75" customHeight="1" x14ac:dyDescent="0.2">
      <c r="A126" s="9"/>
      <c r="B126" s="9"/>
      <c r="C126" s="98"/>
      <c r="D126" s="9"/>
      <c r="E126" s="98"/>
      <c r="F126" s="9"/>
      <c r="G126" s="98"/>
      <c r="H126" s="9"/>
      <c r="I126" s="98"/>
      <c r="J126" s="9"/>
      <c r="K126" s="98"/>
      <c r="L126" s="9"/>
      <c r="M126" s="9"/>
      <c r="N126" s="9"/>
      <c r="O126" s="9"/>
      <c r="P126" s="9"/>
      <c r="Q126" s="9"/>
      <c r="R126" s="9"/>
      <c r="S126" s="9"/>
      <c r="T126" s="9"/>
      <c r="U126" s="9"/>
      <c r="V126" s="9"/>
      <c r="W126" s="9"/>
      <c r="X126" s="9"/>
      <c r="Y126" s="9"/>
      <c r="Z126" s="9"/>
    </row>
    <row r="127" spans="1:26" ht="15.75" customHeight="1" x14ac:dyDescent="0.2">
      <c r="A127" s="9"/>
      <c r="B127" s="9"/>
      <c r="C127" s="98"/>
      <c r="D127" s="9"/>
      <c r="E127" s="98"/>
      <c r="F127" s="9"/>
      <c r="G127" s="98"/>
      <c r="H127" s="9"/>
      <c r="I127" s="98"/>
      <c r="J127" s="9"/>
      <c r="K127" s="98"/>
      <c r="L127" s="9"/>
      <c r="M127" s="9"/>
      <c r="N127" s="9"/>
      <c r="O127" s="9"/>
      <c r="P127" s="9"/>
      <c r="Q127" s="9"/>
      <c r="R127" s="9"/>
      <c r="S127" s="9"/>
      <c r="T127" s="9"/>
      <c r="U127" s="9"/>
      <c r="V127" s="9"/>
      <c r="W127" s="9"/>
      <c r="X127" s="9"/>
      <c r="Y127" s="9"/>
      <c r="Z127" s="9"/>
    </row>
    <row r="128" spans="1:26" ht="15.75" customHeight="1" x14ac:dyDescent="0.2">
      <c r="A128" s="9"/>
      <c r="B128" s="9"/>
      <c r="C128" s="98"/>
      <c r="D128" s="9"/>
      <c r="E128" s="98"/>
      <c r="F128" s="9"/>
      <c r="G128" s="98"/>
      <c r="H128" s="9"/>
      <c r="I128" s="98"/>
      <c r="J128" s="9"/>
      <c r="K128" s="98"/>
      <c r="L128" s="9"/>
      <c r="M128" s="9"/>
      <c r="N128" s="9"/>
      <c r="O128" s="9"/>
      <c r="P128" s="9"/>
      <c r="Q128" s="9"/>
      <c r="R128" s="9"/>
      <c r="S128" s="9"/>
      <c r="T128" s="9"/>
      <c r="U128" s="9"/>
      <c r="V128" s="9"/>
      <c r="W128" s="9"/>
      <c r="X128" s="9"/>
      <c r="Y128" s="9"/>
      <c r="Z128" s="9"/>
    </row>
    <row r="129" spans="1:26" ht="15.75" customHeight="1" x14ac:dyDescent="0.2">
      <c r="A129" s="9"/>
      <c r="B129" s="9"/>
      <c r="C129" s="98"/>
      <c r="D129" s="9"/>
      <c r="E129" s="98"/>
      <c r="F129" s="9"/>
      <c r="G129" s="98"/>
      <c r="H129" s="9"/>
      <c r="I129" s="98"/>
      <c r="J129" s="9"/>
      <c r="K129" s="98"/>
      <c r="L129" s="9"/>
      <c r="M129" s="9"/>
      <c r="N129" s="9"/>
      <c r="O129" s="9"/>
      <c r="P129" s="9"/>
      <c r="Q129" s="9"/>
      <c r="R129" s="9"/>
      <c r="S129" s="9"/>
      <c r="T129" s="9"/>
      <c r="U129" s="9"/>
      <c r="V129" s="9"/>
      <c r="W129" s="9"/>
      <c r="X129" s="9"/>
      <c r="Y129" s="9"/>
      <c r="Z129" s="9"/>
    </row>
    <row r="130" spans="1:26" ht="15.75" customHeight="1" x14ac:dyDescent="0.2">
      <c r="A130" s="9"/>
      <c r="B130" s="9"/>
      <c r="C130" s="98"/>
      <c r="D130" s="9"/>
      <c r="E130" s="98"/>
      <c r="F130" s="9"/>
      <c r="G130" s="98"/>
      <c r="H130" s="9"/>
      <c r="I130" s="98"/>
      <c r="J130" s="9"/>
      <c r="K130" s="98"/>
      <c r="L130" s="9"/>
      <c r="M130" s="9"/>
      <c r="N130" s="9"/>
      <c r="O130" s="9"/>
      <c r="P130" s="9"/>
      <c r="Q130" s="9"/>
      <c r="R130" s="9"/>
      <c r="S130" s="9"/>
      <c r="T130" s="9"/>
      <c r="U130" s="9"/>
      <c r="V130" s="9"/>
      <c r="W130" s="9"/>
      <c r="X130" s="9"/>
      <c r="Y130" s="9"/>
      <c r="Z130" s="9"/>
    </row>
    <row r="131" spans="1:26" ht="15.75" customHeight="1" x14ac:dyDescent="0.2">
      <c r="A131" s="9"/>
      <c r="B131" s="9"/>
      <c r="C131" s="98"/>
      <c r="D131" s="9"/>
      <c r="E131" s="98"/>
      <c r="F131" s="9"/>
      <c r="G131" s="98"/>
      <c r="H131" s="9"/>
      <c r="I131" s="98"/>
      <c r="J131" s="9"/>
      <c r="K131" s="98"/>
      <c r="L131" s="9"/>
      <c r="M131" s="9"/>
      <c r="N131" s="9"/>
      <c r="O131" s="9"/>
      <c r="P131" s="9"/>
      <c r="Q131" s="9"/>
      <c r="R131" s="9"/>
      <c r="S131" s="9"/>
      <c r="T131" s="9"/>
      <c r="U131" s="9"/>
      <c r="V131" s="9"/>
      <c r="W131" s="9"/>
      <c r="X131" s="9"/>
      <c r="Y131" s="9"/>
      <c r="Z131" s="9"/>
    </row>
    <row r="132" spans="1:26" ht="15.75" customHeight="1" x14ac:dyDescent="0.2">
      <c r="A132" s="9"/>
      <c r="B132" s="9"/>
      <c r="C132" s="98"/>
      <c r="D132" s="9"/>
      <c r="E132" s="98"/>
      <c r="F132" s="9"/>
      <c r="G132" s="98"/>
      <c r="H132" s="9"/>
      <c r="I132" s="98"/>
      <c r="J132" s="9"/>
      <c r="K132" s="98"/>
      <c r="L132" s="9"/>
      <c r="M132" s="9"/>
      <c r="N132" s="9"/>
      <c r="O132" s="9"/>
      <c r="P132" s="9"/>
      <c r="Q132" s="9"/>
      <c r="R132" s="9"/>
      <c r="S132" s="9"/>
      <c r="T132" s="9"/>
      <c r="U132" s="9"/>
      <c r="V132" s="9"/>
      <c r="W132" s="9"/>
      <c r="X132" s="9"/>
      <c r="Y132" s="9"/>
      <c r="Z132" s="9"/>
    </row>
    <row r="133" spans="1:26" ht="15.75" customHeight="1" x14ac:dyDescent="0.2">
      <c r="A133" s="9"/>
      <c r="B133" s="9"/>
      <c r="C133" s="98"/>
      <c r="D133" s="9"/>
      <c r="E133" s="98"/>
      <c r="F133" s="9"/>
      <c r="G133" s="98"/>
      <c r="H133" s="9"/>
      <c r="I133" s="98"/>
      <c r="J133" s="9"/>
      <c r="K133" s="98"/>
      <c r="L133" s="9"/>
      <c r="M133" s="9"/>
      <c r="N133" s="9"/>
      <c r="O133" s="9"/>
      <c r="P133" s="9"/>
      <c r="Q133" s="9"/>
      <c r="R133" s="9"/>
      <c r="S133" s="9"/>
      <c r="T133" s="9"/>
      <c r="U133" s="9"/>
      <c r="V133" s="9"/>
      <c r="W133" s="9"/>
      <c r="X133" s="9"/>
      <c r="Y133" s="9"/>
      <c r="Z133" s="9"/>
    </row>
    <row r="134" spans="1:26" ht="15.75" customHeight="1" x14ac:dyDescent="0.2">
      <c r="A134" s="9"/>
      <c r="B134" s="9"/>
      <c r="C134" s="98"/>
      <c r="D134" s="9"/>
      <c r="E134" s="98"/>
      <c r="F134" s="9"/>
      <c r="G134" s="98"/>
      <c r="H134" s="9"/>
      <c r="I134" s="98"/>
      <c r="J134" s="9"/>
      <c r="K134" s="98"/>
      <c r="L134" s="9"/>
      <c r="M134" s="9"/>
      <c r="N134" s="9"/>
      <c r="O134" s="9"/>
      <c r="P134" s="9"/>
      <c r="Q134" s="9"/>
      <c r="R134" s="9"/>
      <c r="S134" s="9"/>
      <c r="T134" s="9"/>
      <c r="U134" s="9"/>
      <c r="V134" s="9"/>
      <c r="W134" s="9"/>
      <c r="X134" s="9"/>
      <c r="Y134" s="9"/>
      <c r="Z134" s="9"/>
    </row>
    <row r="135" spans="1:26" ht="15.75" customHeight="1" x14ac:dyDescent="0.2">
      <c r="A135" s="9"/>
      <c r="B135" s="9"/>
      <c r="C135" s="98"/>
      <c r="D135" s="9"/>
      <c r="E135" s="98"/>
      <c r="F135" s="9"/>
      <c r="G135" s="98"/>
      <c r="H135" s="9"/>
      <c r="I135" s="98"/>
      <c r="J135" s="9"/>
      <c r="K135" s="98"/>
      <c r="L135" s="9"/>
      <c r="M135" s="9"/>
      <c r="N135" s="9"/>
      <c r="O135" s="9"/>
      <c r="P135" s="9"/>
      <c r="Q135" s="9"/>
      <c r="R135" s="9"/>
      <c r="S135" s="9"/>
      <c r="T135" s="9"/>
      <c r="U135" s="9"/>
      <c r="V135" s="9"/>
      <c r="W135" s="9"/>
      <c r="X135" s="9"/>
      <c r="Y135" s="9"/>
      <c r="Z135" s="9"/>
    </row>
    <row r="136" spans="1:26" ht="15.75" customHeight="1" x14ac:dyDescent="0.2">
      <c r="A136" s="9"/>
      <c r="B136" s="9"/>
      <c r="C136" s="98"/>
      <c r="D136" s="9"/>
      <c r="E136" s="98"/>
      <c r="F136" s="9"/>
      <c r="G136" s="98"/>
      <c r="H136" s="9"/>
      <c r="I136" s="98"/>
      <c r="J136" s="9"/>
      <c r="K136" s="98"/>
      <c r="L136" s="9"/>
      <c r="M136" s="9"/>
      <c r="N136" s="9"/>
      <c r="O136" s="9"/>
      <c r="P136" s="9"/>
      <c r="Q136" s="9"/>
      <c r="R136" s="9"/>
      <c r="S136" s="9"/>
      <c r="T136" s="9"/>
      <c r="U136" s="9"/>
      <c r="V136" s="9"/>
      <c r="W136" s="9"/>
      <c r="X136" s="9"/>
      <c r="Y136" s="9"/>
      <c r="Z136" s="9"/>
    </row>
    <row r="137" spans="1:26" ht="15.75" customHeight="1" x14ac:dyDescent="0.2">
      <c r="A137" s="9"/>
      <c r="B137" s="9"/>
      <c r="C137" s="98"/>
      <c r="D137" s="9"/>
      <c r="E137" s="98"/>
      <c r="F137" s="9"/>
      <c r="G137" s="98"/>
      <c r="H137" s="9"/>
      <c r="I137" s="98"/>
      <c r="J137" s="9"/>
      <c r="K137" s="98"/>
      <c r="L137" s="9"/>
      <c r="M137" s="9"/>
      <c r="N137" s="9"/>
      <c r="O137" s="9"/>
      <c r="P137" s="9"/>
      <c r="Q137" s="9"/>
      <c r="R137" s="9"/>
      <c r="S137" s="9"/>
      <c r="T137" s="9"/>
      <c r="U137" s="9"/>
      <c r="V137" s="9"/>
      <c r="W137" s="9"/>
      <c r="X137" s="9"/>
      <c r="Y137" s="9"/>
      <c r="Z137" s="9"/>
    </row>
    <row r="138" spans="1:26" ht="15.75" customHeight="1" x14ac:dyDescent="0.2">
      <c r="A138" s="9"/>
      <c r="B138" s="9"/>
      <c r="C138" s="98"/>
      <c r="D138" s="9"/>
      <c r="E138" s="98"/>
      <c r="F138" s="9"/>
      <c r="G138" s="98"/>
      <c r="H138" s="9"/>
      <c r="I138" s="98"/>
      <c r="J138" s="9"/>
      <c r="K138" s="98"/>
      <c r="L138" s="9"/>
      <c r="M138" s="9"/>
      <c r="N138" s="9"/>
      <c r="O138" s="9"/>
      <c r="P138" s="9"/>
      <c r="Q138" s="9"/>
      <c r="R138" s="9"/>
      <c r="S138" s="9"/>
      <c r="T138" s="9"/>
      <c r="U138" s="9"/>
      <c r="V138" s="9"/>
      <c r="W138" s="9"/>
      <c r="X138" s="9"/>
      <c r="Y138" s="9"/>
      <c r="Z138" s="9"/>
    </row>
    <row r="139" spans="1:26" ht="15.75" customHeight="1" x14ac:dyDescent="0.2">
      <c r="A139" s="9"/>
      <c r="B139" s="9"/>
      <c r="C139" s="98"/>
      <c r="D139" s="9"/>
      <c r="E139" s="98"/>
      <c r="F139" s="9"/>
      <c r="G139" s="98"/>
      <c r="H139" s="9"/>
      <c r="I139" s="98"/>
      <c r="J139" s="9"/>
      <c r="K139" s="98"/>
      <c r="L139" s="9"/>
      <c r="M139" s="9"/>
      <c r="N139" s="9"/>
      <c r="O139" s="9"/>
      <c r="P139" s="9"/>
      <c r="Q139" s="9"/>
      <c r="R139" s="9"/>
      <c r="S139" s="9"/>
      <c r="T139" s="9"/>
      <c r="U139" s="9"/>
      <c r="V139" s="9"/>
      <c r="W139" s="9"/>
      <c r="X139" s="9"/>
      <c r="Y139" s="9"/>
      <c r="Z139" s="9"/>
    </row>
    <row r="140" spans="1:26" ht="15.75" customHeight="1" x14ac:dyDescent="0.2">
      <c r="A140" s="9"/>
      <c r="B140" s="9"/>
      <c r="C140" s="98"/>
      <c r="D140" s="9"/>
      <c r="E140" s="98"/>
      <c r="F140" s="9"/>
      <c r="G140" s="98"/>
      <c r="H140" s="9"/>
      <c r="I140" s="98"/>
      <c r="J140" s="9"/>
      <c r="K140" s="98"/>
      <c r="L140" s="9"/>
      <c r="M140" s="9"/>
      <c r="N140" s="9"/>
      <c r="O140" s="9"/>
      <c r="P140" s="9"/>
      <c r="Q140" s="9"/>
      <c r="R140" s="9"/>
      <c r="S140" s="9"/>
      <c r="T140" s="9"/>
      <c r="U140" s="9"/>
      <c r="V140" s="9"/>
      <c r="W140" s="9"/>
      <c r="X140" s="9"/>
      <c r="Y140" s="9"/>
      <c r="Z140" s="9"/>
    </row>
    <row r="141" spans="1:26" ht="15.75" customHeight="1" x14ac:dyDescent="0.2">
      <c r="A141" s="9"/>
      <c r="B141" s="9"/>
      <c r="C141" s="98"/>
      <c r="D141" s="9"/>
      <c r="E141" s="98"/>
      <c r="F141" s="9"/>
      <c r="G141" s="98"/>
      <c r="H141" s="9"/>
      <c r="I141" s="98"/>
      <c r="J141" s="9"/>
      <c r="K141" s="98"/>
      <c r="L141" s="9"/>
      <c r="M141" s="9"/>
      <c r="N141" s="9"/>
      <c r="O141" s="9"/>
      <c r="P141" s="9"/>
      <c r="Q141" s="9"/>
      <c r="R141" s="9"/>
      <c r="S141" s="9"/>
      <c r="T141" s="9"/>
      <c r="U141" s="9"/>
      <c r="V141" s="9"/>
      <c r="W141" s="9"/>
      <c r="X141" s="9"/>
      <c r="Y141" s="9"/>
      <c r="Z141" s="9"/>
    </row>
    <row r="142" spans="1:26" ht="15.75" customHeight="1" x14ac:dyDescent="0.2">
      <c r="A142" s="9"/>
      <c r="B142" s="9"/>
      <c r="C142" s="98"/>
      <c r="D142" s="9"/>
      <c r="E142" s="98"/>
      <c r="F142" s="9"/>
      <c r="G142" s="98"/>
      <c r="H142" s="9"/>
      <c r="I142" s="98"/>
      <c r="J142" s="9"/>
      <c r="K142" s="98"/>
      <c r="L142" s="9"/>
      <c r="M142" s="9"/>
      <c r="N142" s="9"/>
      <c r="O142" s="9"/>
      <c r="P142" s="9"/>
      <c r="Q142" s="9"/>
      <c r="R142" s="9"/>
      <c r="S142" s="9"/>
      <c r="T142" s="9"/>
      <c r="U142" s="9"/>
      <c r="V142" s="9"/>
      <c r="W142" s="9"/>
      <c r="X142" s="9"/>
      <c r="Y142" s="9"/>
      <c r="Z142" s="9"/>
    </row>
    <row r="143" spans="1:26" ht="15.75" customHeight="1" x14ac:dyDescent="0.2">
      <c r="A143" s="9"/>
      <c r="B143" s="9"/>
      <c r="C143" s="98"/>
      <c r="D143" s="9"/>
      <c r="E143" s="98"/>
      <c r="F143" s="9"/>
      <c r="G143" s="98"/>
      <c r="H143" s="9"/>
      <c r="I143" s="98"/>
      <c r="J143" s="9"/>
      <c r="K143" s="98"/>
      <c r="L143" s="9"/>
      <c r="M143" s="9"/>
      <c r="N143" s="9"/>
      <c r="O143" s="9"/>
      <c r="P143" s="9"/>
      <c r="Q143" s="9"/>
      <c r="R143" s="9"/>
      <c r="S143" s="9"/>
      <c r="T143" s="9"/>
      <c r="U143" s="9"/>
      <c r="V143" s="9"/>
      <c r="W143" s="9"/>
      <c r="X143" s="9"/>
      <c r="Y143" s="9"/>
      <c r="Z143" s="9"/>
    </row>
    <row r="144" spans="1:26" ht="15.75" customHeight="1" x14ac:dyDescent="0.2">
      <c r="A144" s="9"/>
      <c r="B144" s="9"/>
      <c r="C144" s="98"/>
      <c r="D144" s="9"/>
      <c r="E144" s="98"/>
      <c r="F144" s="9"/>
      <c r="G144" s="98"/>
      <c r="H144" s="9"/>
      <c r="I144" s="98"/>
      <c r="J144" s="9"/>
      <c r="K144" s="98"/>
      <c r="L144" s="9"/>
      <c r="M144" s="9"/>
      <c r="N144" s="9"/>
      <c r="O144" s="9"/>
      <c r="P144" s="9"/>
      <c r="Q144" s="9"/>
      <c r="R144" s="9"/>
      <c r="S144" s="9"/>
      <c r="T144" s="9"/>
      <c r="U144" s="9"/>
      <c r="V144" s="9"/>
      <c r="W144" s="9"/>
      <c r="X144" s="9"/>
      <c r="Y144" s="9"/>
      <c r="Z144" s="9"/>
    </row>
    <row r="145" spans="1:26" ht="15.75" customHeight="1" x14ac:dyDescent="0.2">
      <c r="A145" s="9"/>
      <c r="B145" s="9"/>
      <c r="C145" s="98"/>
      <c r="D145" s="9"/>
      <c r="E145" s="98"/>
      <c r="F145" s="9"/>
      <c r="G145" s="98"/>
      <c r="H145" s="9"/>
      <c r="I145" s="98"/>
      <c r="J145" s="9"/>
      <c r="K145" s="98"/>
      <c r="L145" s="9"/>
      <c r="M145" s="9"/>
      <c r="N145" s="9"/>
      <c r="O145" s="9"/>
      <c r="P145" s="9"/>
      <c r="Q145" s="9"/>
      <c r="R145" s="9"/>
      <c r="S145" s="9"/>
      <c r="T145" s="9"/>
      <c r="U145" s="9"/>
      <c r="V145" s="9"/>
      <c r="W145" s="9"/>
      <c r="X145" s="9"/>
      <c r="Y145" s="9"/>
      <c r="Z145" s="9"/>
    </row>
    <row r="146" spans="1:26" ht="15.75" customHeight="1" x14ac:dyDescent="0.2">
      <c r="A146" s="9"/>
      <c r="B146" s="9"/>
      <c r="C146" s="98"/>
      <c r="D146" s="9"/>
      <c r="E146" s="98"/>
      <c r="F146" s="9"/>
      <c r="G146" s="98"/>
      <c r="H146" s="9"/>
      <c r="I146" s="98"/>
      <c r="J146" s="9"/>
      <c r="K146" s="98"/>
      <c r="L146" s="9"/>
      <c r="M146" s="9"/>
      <c r="N146" s="9"/>
      <c r="O146" s="9"/>
      <c r="P146" s="9"/>
      <c r="Q146" s="9"/>
      <c r="R146" s="9"/>
      <c r="S146" s="9"/>
      <c r="T146" s="9"/>
      <c r="U146" s="9"/>
      <c r="V146" s="9"/>
      <c r="W146" s="9"/>
      <c r="X146" s="9"/>
      <c r="Y146" s="9"/>
      <c r="Z146" s="9"/>
    </row>
    <row r="147" spans="1:26" ht="15.75" customHeight="1" x14ac:dyDescent="0.2">
      <c r="A147" s="9"/>
      <c r="B147" s="9"/>
      <c r="C147" s="98"/>
      <c r="D147" s="9"/>
      <c r="E147" s="98"/>
      <c r="F147" s="9"/>
      <c r="G147" s="98"/>
      <c r="H147" s="9"/>
      <c r="I147" s="98"/>
      <c r="J147" s="9"/>
      <c r="K147" s="98"/>
      <c r="L147" s="9"/>
      <c r="M147" s="9"/>
      <c r="N147" s="9"/>
      <c r="O147" s="9"/>
      <c r="P147" s="9"/>
      <c r="Q147" s="9"/>
      <c r="R147" s="9"/>
      <c r="S147" s="9"/>
      <c r="T147" s="9"/>
      <c r="U147" s="9"/>
      <c r="V147" s="9"/>
      <c r="W147" s="9"/>
      <c r="X147" s="9"/>
      <c r="Y147" s="9"/>
      <c r="Z147" s="9"/>
    </row>
    <row r="148" spans="1:26" ht="15.75" customHeight="1" x14ac:dyDescent="0.2">
      <c r="A148" s="9"/>
      <c r="B148" s="9"/>
      <c r="C148" s="98"/>
      <c r="D148" s="9"/>
      <c r="E148" s="98"/>
      <c r="F148" s="9"/>
      <c r="G148" s="98"/>
      <c r="H148" s="9"/>
      <c r="I148" s="98"/>
      <c r="J148" s="9"/>
      <c r="K148" s="98"/>
      <c r="L148" s="9"/>
      <c r="M148" s="9"/>
      <c r="N148" s="9"/>
      <c r="O148" s="9"/>
      <c r="P148" s="9"/>
      <c r="Q148" s="9"/>
      <c r="R148" s="9"/>
      <c r="S148" s="9"/>
      <c r="T148" s="9"/>
      <c r="U148" s="9"/>
      <c r="V148" s="9"/>
      <c r="W148" s="9"/>
      <c r="X148" s="9"/>
      <c r="Y148" s="9"/>
      <c r="Z148" s="9"/>
    </row>
    <row r="149" spans="1:26" ht="15.75" customHeight="1" x14ac:dyDescent="0.2">
      <c r="A149" s="9"/>
      <c r="B149" s="9"/>
      <c r="C149" s="98"/>
      <c r="D149" s="9"/>
      <c r="E149" s="98"/>
      <c r="F149" s="9"/>
      <c r="G149" s="98"/>
      <c r="H149" s="9"/>
      <c r="I149" s="98"/>
      <c r="J149" s="9"/>
      <c r="K149" s="98"/>
      <c r="L149" s="9"/>
      <c r="M149" s="9"/>
      <c r="N149" s="9"/>
      <c r="O149" s="9"/>
      <c r="P149" s="9"/>
      <c r="Q149" s="9"/>
      <c r="R149" s="9"/>
      <c r="S149" s="9"/>
      <c r="T149" s="9"/>
      <c r="U149" s="9"/>
      <c r="V149" s="9"/>
      <c r="W149" s="9"/>
      <c r="X149" s="9"/>
      <c r="Y149" s="9"/>
      <c r="Z149" s="9"/>
    </row>
    <row r="150" spans="1:26" ht="15.75" customHeight="1" x14ac:dyDescent="0.2">
      <c r="A150" s="9"/>
      <c r="B150" s="9"/>
      <c r="C150" s="98"/>
      <c r="D150" s="9"/>
      <c r="E150" s="98"/>
      <c r="F150" s="9"/>
      <c r="G150" s="98"/>
      <c r="H150" s="9"/>
      <c r="I150" s="98"/>
      <c r="J150" s="9"/>
      <c r="K150" s="98"/>
      <c r="L150" s="9"/>
      <c r="M150" s="9"/>
      <c r="N150" s="9"/>
      <c r="O150" s="9"/>
      <c r="P150" s="9"/>
      <c r="Q150" s="9"/>
      <c r="R150" s="9"/>
      <c r="S150" s="9"/>
      <c r="T150" s="9"/>
      <c r="U150" s="9"/>
      <c r="V150" s="9"/>
      <c r="W150" s="9"/>
      <c r="X150" s="9"/>
      <c r="Y150" s="9"/>
      <c r="Z150" s="9"/>
    </row>
    <row r="151" spans="1:26" ht="15.75" customHeight="1" x14ac:dyDescent="0.2">
      <c r="A151" s="9"/>
      <c r="B151" s="9"/>
      <c r="C151" s="98"/>
      <c r="D151" s="9"/>
      <c r="E151" s="98"/>
      <c r="F151" s="9"/>
      <c r="G151" s="98"/>
      <c r="H151" s="9"/>
      <c r="I151" s="98"/>
      <c r="J151" s="9"/>
      <c r="K151" s="98"/>
      <c r="L151" s="9"/>
      <c r="M151" s="9"/>
      <c r="N151" s="9"/>
      <c r="O151" s="9"/>
      <c r="P151" s="9"/>
      <c r="Q151" s="9"/>
      <c r="R151" s="9"/>
      <c r="S151" s="9"/>
      <c r="T151" s="9"/>
      <c r="U151" s="9"/>
      <c r="V151" s="9"/>
      <c r="W151" s="9"/>
      <c r="X151" s="9"/>
      <c r="Y151" s="9"/>
      <c r="Z151" s="9"/>
    </row>
    <row r="152" spans="1:26" ht="15.75" customHeight="1" x14ac:dyDescent="0.2">
      <c r="A152" s="9"/>
      <c r="B152" s="9"/>
      <c r="C152" s="98"/>
      <c r="D152" s="9"/>
      <c r="E152" s="98"/>
      <c r="F152" s="9"/>
      <c r="G152" s="98"/>
      <c r="H152" s="9"/>
      <c r="I152" s="98"/>
      <c r="J152" s="9"/>
      <c r="K152" s="98"/>
      <c r="L152" s="9"/>
      <c r="M152" s="9"/>
      <c r="N152" s="9"/>
      <c r="O152" s="9"/>
      <c r="P152" s="9"/>
      <c r="Q152" s="9"/>
      <c r="R152" s="9"/>
      <c r="S152" s="9"/>
      <c r="T152" s="9"/>
      <c r="U152" s="9"/>
      <c r="V152" s="9"/>
      <c r="W152" s="9"/>
      <c r="X152" s="9"/>
      <c r="Y152" s="9"/>
      <c r="Z152" s="9"/>
    </row>
    <row r="153" spans="1:26" ht="15.75" customHeight="1" x14ac:dyDescent="0.2">
      <c r="A153" s="9"/>
      <c r="B153" s="9"/>
      <c r="C153" s="98"/>
      <c r="D153" s="9"/>
      <c r="E153" s="98"/>
      <c r="F153" s="9"/>
      <c r="G153" s="98"/>
      <c r="H153" s="9"/>
      <c r="I153" s="98"/>
      <c r="J153" s="9"/>
      <c r="K153" s="98"/>
      <c r="L153" s="9"/>
      <c r="M153" s="9"/>
      <c r="N153" s="9"/>
      <c r="O153" s="9"/>
      <c r="P153" s="9"/>
      <c r="Q153" s="9"/>
      <c r="R153" s="9"/>
      <c r="S153" s="9"/>
      <c r="T153" s="9"/>
      <c r="U153" s="9"/>
      <c r="V153" s="9"/>
      <c r="W153" s="9"/>
      <c r="X153" s="9"/>
      <c r="Y153" s="9"/>
      <c r="Z153" s="9"/>
    </row>
    <row r="154" spans="1:26" ht="15.75" customHeight="1" x14ac:dyDescent="0.2">
      <c r="A154" s="9"/>
      <c r="B154" s="9"/>
      <c r="C154" s="98"/>
      <c r="D154" s="9"/>
      <c r="E154" s="98"/>
      <c r="F154" s="9"/>
      <c r="G154" s="98"/>
      <c r="H154" s="9"/>
      <c r="I154" s="98"/>
      <c r="J154" s="9"/>
      <c r="K154" s="98"/>
      <c r="L154" s="9"/>
      <c r="M154" s="9"/>
      <c r="N154" s="9"/>
      <c r="O154" s="9"/>
      <c r="P154" s="9"/>
      <c r="Q154" s="9"/>
      <c r="R154" s="9"/>
      <c r="S154" s="9"/>
      <c r="T154" s="9"/>
      <c r="U154" s="9"/>
      <c r="V154" s="9"/>
      <c r="W154" s="9"/>
      <c r="X154" s="9"/>
      <c r="Y154" s="9"/>
      <c r="Z154" s="9"/>
    </row>
    <row r="155" spans="1:26" ht="15.75" customHeight="1" x14ac:dyDescent="0.2">
      <c r="A155" s="9"/>
      <c r="B155" s="9"/>
      <c r="C155" s="98"/>
      <c r="D155" s="9"/>
      <c r="E155" s="98"/>
      <c r="F155" s="9"/>
      <c r="G155" s="98"/>
      <c r="H155" s="9"/>
      <c r="I155" s="98"/>
      <c r="J155" s="9"/>
      <c r="K155" s="98"/>
      <c r="L155" s="9"/>
      <c r="M155" s="9"/>
      <c r="N155" s="9"/>
      <c r="O155" s="9"/>
      <c r="P155" s="9"/>
      <c r="Q155" s="9"/>
      <c r="R155" s="9"/>
      <c r="S155" s="9"/>
      <c r="T155" s="9"/>
      <c r="U155" s="9"/>
      <c r="V155" s="9"/>
      <c r="W155" s="9"/>
      <c r="X155" s="9"/>
      <c r="Y155" s="9"/>
      <c r="Z155" s="9"/>
    </row>
    <row r="156" spans="1:26" ht="15.75" customHeight="1" x14ac:dyDescent="0.2">
      <c r="A156" s="9"/>
      <c r="B156" s="9"/>
      <c r="C156" s="98"/>
      <c r="D156" s="9"/>
      <c r="E156" s="98"/>
      <c r="F156" s="9"/>
      <c r="G156" s="98"/>
      <c r="H156" s="9"/>
      <c r="I156" s="98"/>
      <c r="J156" s="9"/>
      <c r="K156" s="98"/>
      <c r="L156" s="9"/>
      <c r="M156" s="9"/>
      <c r="N156" s="9"/>
      <c r="O156" s="9"/>
      <c r="P156" s="9"/>
      <c r="Q156" s="9"/>
      <c r="R156" s="9"/>
      <c r="S156" s="9"/>
      <c r="T156" s="9"/>
      <c r="U156" s="9"/>
      <c r="V156" s="9"/>
      <c r="W156" s="9"/>
      <c r="X156" s="9"/>
      <c r="Y156" s="9"/>
      <c r="Z156" s="9"/>
    </row>
    <row r="157" spans="1:26" ht="15.75" customHeight="1" x14ac:dyDescent="0.2">
      <c r="A157" s="9"/>
      <c r="B157" s="9"/>
      <c r="C157" s="98"/>
      <c r="D157" s="9"/>
      <c r="E157" s="98"/>
      <c r="F157" s="9"/>
      <c r="G157" s="98"/>
      <c r="H157" s="9"/>
      <c r="I157" s="98"/>
      <c r="J157" s="9"/>
      <c r="K157" s="98"/>
      <c r="L157" s="9"/>
      <c r="M157" s="9"/>
      <c r="N157" s="9"/>
      <c r="O157" s="9"/>
      <c r="P157" s="9"/>
      <c r="Q157" s="9"/>
      <c r="R157" s="9"/>
      <c r="S157" s="9"/>
      <c r="T157" s="9"/>
      <c r="U157" s="9"/>
      <c r="V157" s="9"/>
      <c r="W157" s="9"/>
      <c r="X157" s="9"/>
      <c r="Y157" s="9"/>
      <c r="Z157" s="9"/>
    </row>
    <row r="158" spans="1:26" ht="15.75" customHeight="1" x14ac:dyDescent="0.2">
      <c r="A158" s="9"/>
      <c r="B158" s="9"/>
      <c r="C158" s="98"/>
      <c r="D158" s="9"/>
      <c r="E158" s="98"/>
      <c r="F158" s="9"/>
      <c r="G158" s="98"/>
      <c r="H158" s="9"/>
      <c r="I158" s="98"/>
      <c r="J158" s="9"/>
      <c r="K158" s="98"/>
      <c r="L158" s="9"/>
      <c r="M158" s="9"/>
      <c r="N158" s="9"/>
      <c r="O158" s="9"/>
      <c r="P158" s="9"/>
      <c r="Q158" s="9"/>
      <c r="R158" s="9"/>
      <c r="S158" s="9"/>
      <c r="T158" s="9"/>
      <c r="U158" s="9"/>
      <c r="V158" s="9"/>
      <c r="W158" s="9"/>
      <c r="X158" s="9"/>
      <c r="Y158" s="9"/>
      <c r="Z158" s="9"/>
    </row>
    <row r="159" spans="1:26" ht="15.75" customHeight="1" x14ac:dyDescent="0.2">
      <c r="A159" s="9"/>
      <c r="B159" s="9"/>
      <c r="C159" s="98"/>
      <c r="D159" s="9"/>
      <c r="E159" s="98"/>
      <c r="F159" s="9"/>
      <c r="G159" s="98"/>
      <c r="H159" s="9"/>
      <c r="I159" s="98"/>
      <c r="J159" s="9"/>
      <c r="K159" s="98"/>
      <c r="L159" s="9"/>
      <c r="M159" s="9"/>
      <c r="N159" s="9"/>
      <c r="O159" s="9"/>
      <c r="P159" s="9"/>
      <c r="Q159" s="9"/>
      <c r="R159" s="9"/>
      <c r="S159" s="9"/>
      <c r="T159" s="9"/>
      <c r="U159" s="9"/>
      <c r="V159" s="9"/>
      <c r="W159" s="9"/>
      <c r="X159" s="9"/>
      <c r="Y159" s="9"/>
      <c r="Z159" s="9"/>
    </row>
    <row r="160" spans="1:26" ht="15.75" customHeight="1" x14ac:dyDescent="0.2">
      <c r="A160" s="9"/>
      <c r="B160" s="9"/>
      <c r="C160" s="98"/>
      <c r="D160" s="9"/>
      <c r="E160" s="98"/>
      <c r="F160" s="9"/>
      <c r="G160" s="98"/>
      <c r="H160" s="9"/>
      <c r="I160" s="98"/>
      <c r="J160" s="9"/>
      <c r="K160" s="98"/>
      <c r="L160" s="9"/>
      <c r="M160" s="9"/>
      <c r="N160" s="9"/>
      <c r="O160" s="9"/>
      <c r="P160" s="9"/>
      <c r="Q160" s="9"/>
      <c r="R160" s="9"/>
      <c r="S160" s="9"/>
      <c r="T160" s="9"/>
      <c r="U160" s="9"/>
      <c r="V160" s="9"/>
      <c r="W160" s="9"/>
      <c r="X160" s="9"/>
      <c r="Y160" s="9"/>
      <c r="Z160" s="9"/>
    </row>
    <row r="161" spans="1:26" ht="15.75" customHeight="1" x14ac:dyDescent="0.2">
      <c r="A161" s="9"/>
      <c r="B161" s="9"/>
      <c r="C161" s="98"/>
      <c r="D161" s="9"/>
      <c r="E161" s="98"/>
      <c r="F161" s="9"/>
      <c r="G161" s="98"/>
      <c r="H161" s="9"/>
      <c r="I161" s="98"/>
      <c r="J161" s="9"/>
      <c r="K161" s="98"/>
      <c r="L161" s="9"/>
      <c r="M161" s="9"/>
      <c r="N161" s="9"/>
      <c r="O161" s="9"/>
      <c r="P161" s="9"/>
      <c r="Q161" s="9"/>
      <c r="R161" s="9"/>
      <c r="S161" s="9"/>
      <c r="T161" s="9"/>
      <c r="U161" s="9"/>
      <c r="V161" s="9"/>
      <c r="W161" s="9"/>
      <c r="X161" s="9"/>
      <c r="Y161" s="9"/>
      <c r="Z161" s="9"/>
    </row>
    <row r="162" spans="1:26" ht="15.75" customHeight="1" x14ac:dyDescent="0.2">
      <c r="A162" s="9"/>
      <c r="B162" s="9"/>
      <c r="C162" s="98"/>
      <c r="D162" s="9"/>
      <c r="E162" s="98"/>
      <c r="F162" s="9"/>
      <c r="G162" s="98"/>
      <c r="H162" s="9"/>
      <c r="I162" s="98"/>
      <c r="J162" s="9"/>
      <c r="K162" s="98"/>
      <c r="L162" s="9"/>
      <c r="M162" s="9"/>
      <c r="N162" s="9"/>
      <c r="O162" s="9"/>
      <c r="P162" s="9"/>
      <c r="Q162" s="9"/>
      <c r="R162" s="9"/>
      <c r="S162" s="9"/>
      <c r="T162" s="9"/>
      <c r="U162" s="9"/>
      <c r="V162" s="9"/>
      <c r="W162" s="9"/>
      <c r="X162" s="9"/>
      <c r="Y162" s="9"/>
      <c r="Z162" s="9"/>
    </row>
    <row r="163" spans="1:26" ht="15.75" customHeight="1" x14ac:dyDescent="0.2">
      <c r="A163" s="9"/>
      <c r="B163" s="9"/>
      <c r="C163" s="98"/>
      <c r="D163" s="9"/>
      <c r="E163" s="98"/>
      <c r="F163" s="9"/>
      <c r="G163" s="98"/>
      <c r="H163" s="9"/>
      <c r="I163" s="98"/>
      <c r="J163" s="9"/>
      <c r="K163" s="98"/>
      <c r="L163" s="9"/>
      <c r="M163" s="9"/>
      <c r="N163" s="9"/>
      <c r="O163" s="9"/>
      <c r="P163" s="9"/>
      <c r="Q163" s="9"/>
      <c r="R163" s="9"/>
      <c r="S163" s="9"/>
      <c r="T163" s="9"/>
      <c r="U163" s="9"/>
      <c r="V163" s="9"/>
      <c r="W163" s="9"/>
      <c r="X163" s="9"/>
      <c r="Y163" s="9"/>
      <c r="Z163" s="9"/>
    </row>
    <row r="164" spans="1:26" ht="15.75" customHeight="1" x14ac:dyDescent="0.2">
      <c r="A164" s="9"/>
      <c r="B164" s="9"/>
      <c r="C164" s="98"/>
      <c r="D164" s="9"/>
      <c r="E164" s="98"/>
      <c r="F164" s="9"/>
      <c r="G164" s="98"/>
      <c r="H164" s="9"/>
      <c r="I164" s="98"/>
      <c r="J164" s="9"/>
      <c r="K164" s="98"/>
      <c r="L164" s="9"/>
      <c r="M164" s="9"/>
      <c r="N164" s="9"/>
      <c r="O164" s="9"/>
      <c r="P164" s="9"/>
      <c r="Q164" s="9"/>
      <c r="R164" s="9"/>
      <c r="S164" s="9"/>
      <c r="T164" s="9"/>
      <c r="U164" s="9"/>
      <c r="V164" s="9"/>
      <c r="W164" s="9"/>
      <c r="X164" s="9"/>
      <c r="Y164" s="9"/>
      <c r="Z164" s="9"/>
    </row>
    <row r="165" spans="1:26" ht="15.75" customHeight="1" x14ac:dyDescent="0.2">
      <c r="A165" s="9"/>
      <c r="B165" s="9"/>
      <c r="C165" s="98"/>
      <c r="D165" s="9"/>
      <c r="E165" s="98"/>
      <c r="F165" s="9"/>
      <c r="G165" s="98"/>
      <c r="H165" s="9"/>
      <c r="I165" s="98"/>
      <c r="J165" s="9"/>
      <c r="K165" s="98"/>
      <c r="L165" s="9"/>
      <c r="M165" s="9"/>
      <c r="N165" s="9"/>
      <c r="O165" s="9"/>
      <c r="P165" s="9"/>
      <c r="Q165" s="9"/>
      <c r="R165" s="9"/>
      <c r="S165" s="9"/>
      <c r="T165" s="9"/>
      <c r="U165" s="9"/>
      <c r="V165" s="9"/>
      <c r="W165" s="9"/>
      <c r="X165" s="9"/>
      <c r="Y165" s="9"/>
      <c r="Z165" s="9"/>
    </row>
    <row r="166" spans="1:26" ht="15.75" customHeight="1" x14ac:dyDescent="0.2">
      <c r="A166" s="9"/>
      <c r="B166" s="9"/>
      <c r="C166" s="98"/>
      <c r="D166" s="9"/>
      <c r="E166" s="98"/>
      <c r="F166" s="9"/>
      <c r="G166" s="98"/>
      <c r="H166" s="9"/>
      <c r="I166" s="98"/>
      <c r="J166" s="9"/>
      <c r="K166" s="98"/>
      <c r="L166" s="9"/>
      <c r="M166" s="9"/>
      <c r="N166" s="9"/>
      <c r="O166" s="9"/>
      <c r="P166" s="9"/>
      <c r="Q166" s="9"/>
      <c r="R166" s="9"/>
      <c r="S166" s="9"/>
      <c r="T166" s="9"/>
      <c r="U166" s="9"/>
      <c r="V166" s="9"/>
      <c r="W166" s="9"/>
      <c r="X166" s="9"/>
      <c r="Y166" s="9"/>
      <c r="Z166" s="9"/>
    </row>
    <row r="167" spans="1:26" ht="15.75" customHeight="1" x14ac:dyDescent="0.2">
      <c r="A167" s="9"/>
      <c r="B167" s="9"/>
      <c r="C167" s="98"/>
      <c r="D167" s="9"/>
      <c r="E167" s="98"/>
      <c r="F167" s="9"/>
      <c r="G167" s="98"/>
      <c r="H167" s="9"/>
      <c r="I167" s="98"/>
      <c r="J167" s="9"/>
      <c r="K167" s="98"/>
      <c r="L167" s="9"/>
      <c r="M167" s="9"/>
      <c r="N167" s="9"/>
      <c r="O167" s="9"/>
      <c r="P167" s="9"/>
      <c r="Q167" s="9"/>
      <c r="R167" s="9"/>
      <c r="S167" s="9"/>
      <c r="T167" s="9"/>
      <c r="U167" s="9"/>
      <c r="V167" s="9"/>
      <c r="W167" s="9"/>
      <c r="X167" s="9"/>
      <c r="Y167" s="9"/>
      <c r="Z167" s="9"/>
    </row>
    <row r="168" spans="1:26" ht="15.75" customHeight="1" x14ac:dyDescent="0.2">
      <c r="A168" s="9"/>
      <c r="B168" s="9"/>
      <c r="C168" s="98"/>
      <c r="D168" s="9"/>
      <c r="E168" s="98"/>
      <c r="F168" s="9"/>
      <c r="G168" s="98"/>
      <c r="H168" s="9"/>
      <c r="I168" s="98"/>
      <c r="J168" s="9"/>
      <c r="K168" s="98"/>
      <c r="L168" s="9"/>
      <c r="M168" s="9"/>
      <c r="N168" s="9"/>
      <c r="O168" s="9"/>
      <c r="P168" s="9"/>
      <c r="Q168" s="9"/>
      <c r="R168" s="9"/>
      <c r="S168" s="9"/>
      <c r="T168" s="9"/>
      <c r="U168" s="9"/>
      <c r="V168" s="9"/>
      <c r="W168" s="9"/>
      <c r="X168" s="9"/>
      <c r="Y168" s="9"/>
      <c r="Z168" s="9"/>
    </row>
    <row r="169" spans="1:26" ht="15.75" customHeight="1" x14ac:dyDescent="0.2">
      <c r="A169" s="9"/>
      <c r="B169" s="9"/>
      <c r="C169" s="98"/>
      <c r="D169" s="9"/>
      <c r="E169" s="98"/>
      <c r="F169" s="9"/>
      <c r="G169" s="98"/>
      <c r="H169" s="9"/>
      <c r="I169" s="98"/>
      <c r="J169" s="9"/>
      <c r="K169" s="98"/>
      <c r="L169" s="9"/>
      <c r="M169" s="9"/>
      <c r="N169" s="9"/>
      <c r="O169" s="9"/>
      <c r="P169" s="9"/>
      <c r="Q169" s="9"/>
      <c r="R169" s="9"/>
      <c r="S169" s="9"/>
      <c r="T169" s="9"/>
      <c r="U169" s="9"/>
      <c r="V169" s="9"/>
      <c r="W169" s="9"/>
      <c r="X169" s="9"/>
      <c r="Y169" s="9"/>
      <c r="Z169" s="9"/>
    </row>
    <row r="170" spans="1:26" ht="15.75" customHeight="1" x14ac:dyDescent="0.2">
      <c r="A170" s="9"/>
      <c r="B170" s="9"/>
      <c r="C170" s="98"/>
      <c r="D170" s="9"/>
      <c r="E170" s="98"/>
      <c r="F170" s="9"/>
      <c r="G170" s="98"/>
      <c r="H170" s="9"/>
      <c r="I170" s="98"/>
      <c r="J170" s="9"/>
      <c r="K170" s="98"/>
      <c r="L170" s="9"/>
      <c r="M170" s="9"/>
      <c r="N170" s="9"/>
      <c r="O170" s="9"/>
      <c r="P170" s="9"/>
      <c r="Q170" s="9"/>
      <c r="R170" s="9"/>
      <c r="S170" s="9"/>
      <c r="T170" s="9"/>
      <c r="U170" s="9"/>
      <c r="V170" s="9"/>
      <c r="W170" s="9"/>
      <c r="X170" s="9"/>
      <c r="Y170" s="9"/>
      <c r="Z170" s="9"/>
    </row>
    <row r="171" spans="1:26" ht="15.75" customHeight="1" x14ac:dyDescent="0.2">
      <c r="A171" s="9"/>
      <c r="B171" s="9"/>
      <c r="C171" s="98"/>
      <c r="D171" s="9"/>
      <c r="E171" s="98"/>
      <c r="F171" s="9"/>
      <c r="G171" s="98"/>
      <c r="H171" s="9"/>
      <c r="I171" s="98"/>
      <c r="J171" s="9"/>
      <c r="K171" s="98"/>
      <c r="L171" s="9"/>
      <c r="M171" s="9"/>
      <c r="N171" s="9"/>
      <c r="O171" s="9"/>
      <c r="P171" s="9"/>
      <c r="Q171" s="9"/>
      <c r="R171" s="9"/>
      <c r="S171" s="9"/>
      <c r="T171" s="9"/>
      <c r="U171" s="9"/>
      <c r="V171" s="9"/>
      <c r="W171" s="9"/>
      <c r="X171" s="9"/>
      <c r="Y171" s="9"/>
      <c r="Z171" s="9"/>
    </row>
    <row r="172" spans="1:26" ht="15.75" customHeight="1" x14ac:dyDescent="0.2">
      <c r="A172" s="9"/>
      <c r="B172" s="9"/>
      <c r="C172" s="98"/>
      <c r="D172" s="9"/>
      <c r="E172" s="98"/>
      <c r="F172" s="9"/>
      <c r="G172" s="98"/>
      <c r="H172" s="9"/>
      <c r="I172" s="98"/>
      <c r="J172" s="9"/>
      <c r="K172" s="98"/>
      <c r="L172" s="9"/>
      <c r="M172" s="9"/>
      <c r="N172" s="9"/>
      <c r="O172" s="9"/>
      <c r="P172" s="9"/>
      <c r="Q172" s="9"/>
      <c r="R172" s="9"/>
      <c r="S172" s="9"/>
      <c r="T172" s="9"/>
      <c r="U172" s="9"/>
      <c r="V172" s="9"/>
      <c r="W172" s="9"/>
      <c r="X172" s="9"/>
      <c r="Y172" s="9"/>
      <c r="Z172" s="9"/>
    </row>
    <row r="173" spans="1:26" ht="15.75" customHeight="1" x14ac:dyDescent="0.2">
      <c r="A173" s="9"/>
      <c r="B173" s="9"/>
      <c r="C173" s="98"/>
      <c r="D173" s="9"/>
      <c r="E173" s="98"/>
      <c r="F173" s="9"/>
      <c r="G173" s="98"/>
      <c r="H173" s="9"/>
      <c r="I173" s="98"/>
      <c r="J173" s="9"/>
      <c r="K173" s="98"/>
      <c r="L173" s="9"/>
      <c r="M173" s="9"/>
      <c r="N173" s="9"/>
      <c r="O173" s="9"/>
      <c r="P173" s="9"/>
      <c r="Q173" s="9"/>
      <c r="R173" s="9"/>
      <c r="S173" s="9"/>
      <c r="T173" s="9"/>
      <c r="U173" s="9"/>
      <c r="V173" s="9"/>
      <c r="W173" s="9"/>
      <c r="X173" s="9"/>
      <c r="Y173" s="9"/>
      <c r="Z173" s="9"/>
    </row>
    <row r="174" spans="1:26" ht="15.75" customHeight="1" x14ac:dyDescent="0.2">
      <c r="A174" s="9"/>
      <c r="B174" s="9"/>
      <c r="C174" s="98"/>
      <c r="D174" s="9"/>
      <c r="E174" s="98"/>
      <c r="F174" s="9"/>
      <c r="G174" s="98"/>
      <c r="H174" s="9"/>
      <c r="I174" s="98"/>
      <c r="J174" s="9"/>
      <c r="K174" s="98"/>
      <c r="L174" s="9"/>
      <c r="M174" s="9"/>
      <c r="N174" s="9"/>
      <c r="O174" s="9"/>
      <c r="P174" s="9"/>
      <c r="Q174" s="9"/>
      <c r="R174" s="9"/>
      <c r="S174" s="9"/>
      <c r="T174" s="9"/>
      <c r="U174" s="9"/>
      <c r="V174" s="9"/>
      <c r="W174" s="9"/>
      <c r="X174" s="9"/>
      <c r="Y174" s="9"/>
      <c r="Z174" s="9"/>
    </row>
    <row r="175" spans="1:26" ht="15.75" customHeight="1" x14ac:dyDescent="0.2">
      <c r="A175" s="9"/>
      <c r="B175" s="9"/>
      <c r="C175" s="98"/>
      <c r="D175" s="9"/>
      <c r="E175" s="98"/>
      <c r="F175" s="9"/>
      <c r="G175" s="98"/>
      <c r="H175" s="9"/>
      <c r="I175" s="98"/>
      <c r="J175" s="9"/>
      <c r="K175" s="98"/>
      <c r="L175" s="9"/>
      <c r="M175" s="9"/>
      <c r="N175" s="9"/>
      <c r="O175" s="9"/>
      <c r="P175" s="9"/>
      <c r="Q175" s="9"/>
      <c r="R175" s="9"/>
      <c r="S175" s="9"/>
      <c r="T175" s="9"/>
      <c r="U175" s="9"/>
      <c r="V175" s="9"/>
      <c r="W175" s="9"/>
      <c r="X175" s="9"/>
      <c r="Y175" s="9"/>
      <c r="Z175" s="9"/>
    </row>
    <row r="176" spans="1:26" ht="15.75" customHeight="1" x14ac:dyDescent="0.2">
      <c r="A176" s="9"/>
      <c r="B176" s="9"/>
      <c r="C176" s="98"/>
      <c r="D176" s="9"/>
      <c r="E176" s="98"/>
      <c r="F176" s="9"/>
      <c r="G176" s="98"/>
      <c r="H176" s="9"/>
      <c r="I176" s="98"/>
      <c r="J176" s="9"/>
      <c r="K176" s="98"/>
      <c r="L176" s="9"/>
      <c r="M176" s="9"/>
      <c r="N176" s="9"/>
      <c r="O176" s="9"/>
      <c r="P176" s="9"/>
      <c r="Q176" s="9"/>
      <c r="R176" s="9"/>
      <c r="S176" s="9"/>
      <c r="T176" s="9"/>
      <c r="U176" s="9"/>
      <c r="V176" s="9"/>
      <c r="W176" s="9"/>
      <c r="X176" s="9"/>
      <c r="Y176" s="9"/>
      <c r="Z176" s="9"/>
    </row>
    <row r="177" spans="1:26" ht="15.75" customHeight="1" x14ac:dyDescent="0.2">
      <c r="A177" s="9"/>
      <c r="B177" s="9"/>
      <c r="C177" s="98"/>
      <c r="D177" s="9"/>
      <c r="E177" s="98"/>
      <c r="F177" s="9"/>
      <c r="G177" s="98"/>
      <c r="H177" s="9"/>
      <c r="I177" s="98"/>
      <c r="J177" s="9"/>
      <c r="K177" s="98"/>
      <c r="L177" s="9"/>
      <c r="M177" s="9"/>
      <c r="N177" s="9"/>
      <c r="O177" s="9"/>
      <c r="P177" s="9"/>
      <c r="Q177" s="9"/>
      <c r="R177" s="9"/>
      <c r="S177" s="9"/>
      <c r="T177" s="9"/>
      <c r="U177" s="9"/>
      <c r="V177" s="9"/>
      <c r="W177" s="9"/>
      <c r="X177" s="9"/>
      <c r="Y177" s="9"/>
      <c r="Z177" s="9"/>
    </row>
    <row r="178" spans="1:26" ht="15.75" customHeight="1" x14ac:dyDescent="0.2">
      <c r="A178" s="9"/>
      <c r="B178" s="9"/>
      <c r="C178" s="98"/>
      <c r="D178" s="9"/>
      <c r="E178" s="98"/>
      <c r="F178" s="9"/>
      <c r="G178" s="98"/>
      <c r="H178" s="9"/>
      <c r="I178" s="98"/>
      <c r="J178" s="9"/>
      <c r="K178" s="98"/>
      <c r="L178" s="9"/>
      <c r="M178" s="9"/>
      <c r="N178" s="9"/>
      <c r="O178" s="9"/>
      <c r="P178" s="9"/>
      <c r="Q178" s="9"/>
      <c r="R178" s="9"/>
      <c r="S178" s="9"/>
      <c r="T178" s="9"/>
      <c r="U178" s="9"/>
      <c r="V178" s="9"/>
      <c r="W178" s="9"/>
      <c r="X178" s="9"/>
      <c r="Y178" s="9"/>
      <c r="Z178" s="9"/>
    </row>
    <row r="179" spans="1:26" ht="15.75" customHeight="1" x14ac:dyDescent="0.2">
      <c r="A179" s="9"/>
      <c r="B179" s="9"/>
      <c r="C179" s="98"/>
      <c r="D179" s="9"/>
      <c r="E179" s="98"/>
      <c r="F179" s="9"/>
      <c r="G179" s="98"/>
      <c r="H179" s="9"/>
      <c r="I179" s="98"/>
      <c r="J179" s="9"/>
      <c r="K179" s="98"/>
      <c r="L179" s="9"/>
      <c r="M179" s="9"/>
      <c r="N179" s="9"/>
      <c r="O179" s="9"/>
      <c r="P179" s="9"/>
      <c r="Q179" s="9"/>
      <c r="R179" s="9"/>
      <c r="S179" s="9"/>
      <c r="T179" s="9"/>
      <c r="U179" s="9"/>
      <c r="V179" s="9"/>
      <c r="W179" s="9"/>
      <c r="X179" s="9"/>
      <c r="Y179" s="9"/>
      <c r="Z179" s="9"/>
    </row>
    <row r="180" spans="1:26" ht="15.75" customHeight="1" x14ac:dyDescent="0.2">
      <c r="A180" s="9"/>
      <c r="B180" s="9"/>
      <c r="C180" s="98"/>
      <c r="D180" s="9"/>
      <c r="E180" s="98"/>
      <c r="F180" s="9"/>
      <c r="G180" s="98"/>
      <c r="H180" s="9"/>
      <c r="I180" s="98"/>
      <c r="J180" s="9"/>
      <c r="K180" s="98"/>
      <c r="L180" s="9"/>
      <c r="M180" s="9"/>
      <c r="N180" s="9"/>
      <c r="O180" s="9"/>
      <c r="P180" s="9"/>
      <c r="Q180" s="9"/>
      <c r="R180" s="9"/>
      <c r="S180" s="9"/>
      <c r="T180" s="9"/>
      <c r="U180" s="9"/>
      <c r="V180" s="9"/>
      <c r="W180" s="9"/>
      <c r="X180" s="9"/>
      <c r="Y180" s="9"/>
      <c r="Z180" s="9"/>
    </row>
    <row r="181" spans="1:26" ht="15.75" customHeight="1" x14ac:dyDescent="0.2">
      <c r="A181" s="9"/>
      <c r="B181" s="9"/>
      <c r="C181" s="98"/>
      <c r="D181" s="9"/>
      <c r="E181" s="98"/>
      <c r="F181" s="9"/>
      <c r="G181" s="98"/>
      <c r="H181" s="9"/>
      <c r="I181" s="98"/>
      <c r="J181" s="9"/>
      <c r="K181" s="98"/>
      <c r="L181" s="9"/>
      <c r="M181" s="9"/>
      <c r="N181" s="9"/>
      <c r="O181" s="9"/>
      <c r="P181" s="9"/>
      <c r="Q181" s="9"/>
      <c r="R181" s="9"/>
      <c r="S181" s="9"/>
      <c r="T181" s="9"/>
      <c r="U181" s="9"/>
      <c r="V181" s="9"/>
      <c r="W181" s="9"/>
      <c r="X181" s="9"/>
      <c r="Y181" s="9"/>
      <c r="Z181" s="9"/>
    </row>
    <row r="182" spans="1:26" ht="15.75" customHeight="1" x14ac:dyDescent="0.2">
      <c r="A182" s="9"/>
      <c r="B182" s="9"/>
      <c r="C182" s="98"/>
      <c r="D182" s="9"/>
      <c r="E182" s="98"/>
      <c r="F182" s="9"/>
      <c r="G182" s="98"/>
      <c r="H182" s="9"/>
      <c r="I182" s="98"/>
      <c r="J182" s="9"/>
      <c r="K182" s="98"/>
      <c r="L182" s="9"/>
      <c r="M182" s="9"/>
      <c r="N182" s="9"/>
      <c r="O182" s="9"/>
      <c r="P182" s="9"/>
      <c r="Q182" s="9"/>
      <c r="R182" s="9"/>
      <c r="S182" s="9"/>
      <c r="T182" s="9"/>
      <c r="U182" s="9"/>
      <c r="V182" s="9"/>
      <c r="W182" s="9"/>
      <c r="X182" s="9"/>
      <c r="Y182" s="9"/>
      <c r="Z182" s="9"/>
    </row>
    <row r="183" spans="1:26" ht="15.75" customHeight="1" x14ac:dyDescent="0.2">
      <c r="A183" s="9"/>
      <c r="B183" s="9"/>
      <c r="C183" s="98"/>
      <c r="D183" s="9"/>
      <c r="E183" s="98"/>
      <c r="F183" s="9"/>
      <c r="G183" s="98"/>
      <c r="H183" s="9"/>
      <c r="I183" s="98"/>
      <c r="J183" s="9"/>
      <c r="K183" s="98"/>
      <c r="L183" s="9"/>
      <c r="M183" s="9"/>
      <c r="N183" s="9"/>
      <c r="O183" s="9"/>
      <c r="P183" s="9"/>
      <c r="Q183" s="9"/>
      <c r="R183" s="9"/>
      <c r="S183" s="9"/>
      <c r="T183" s="9"/>
      <c r="U183" s="9"/>
      <c r="V183" s="9"/>
      <c r="W183" s="9"/>
      <c r="X183" s="9"/>
      <c r="Y183" s="9"/>
      <c r="Z183" s="9"/>
    </row>
    <row r="184" spans="1:26" ht="15.75" customHeight="1" x14ac:dyDescent="0.2">
      <c r="A184" s="9"/>
      <c r="B184" s="9"/>
      <c r="C184" s="98"/>
      <c r="D184" s="9"/>
      <c r="E184" s="98"/>
      <c r="F184" s="9"/>
      <c r="G184" s="98"/>
      <c r="H184" s="9"/>
      <c r="I184" s="98"/>
      <c r="J184" s="9"/>
      <c r="K184" s="98"/>
      <c r="L184" s="9"/>
      <c r="M184" s="9"/>
      <c r="N184" s="9"/>
      <c r="O184" s="9"/>
      <c r="P184" s="9"/>
      <c r="Q184" s="9"/>
      <c r="R184" s="9"/>
      <c r="S184" s="9"/>
      <c r="T184" s="9"/>
      <c r="U184" s="9"/>
      <c r="V184" s="9"/>
      <c r="W184" s="9"/>
      <c r="X184" s="9"/>
      <c r="Y184" s="9"/>
      <c r="Z184" s="9"/>
    </row>
    <row r="185" spans="1:26" ht="15.75" customHeight="1" x14ac:dyDescent="0.2">
      <c r="A185" s="9"/>
      <c r="B185" s="9"/>
      <c r="C185" s="98"/>
      <c r="D185" s="9"/>
      <c r="E185" s="98"/>
      <c r="F185" s="9"/>
      <c r="G185" s="98"/>
      <c r="H185" s="9"/>
      <c r="I185" s="98"/>
      <c r="J185" s="9"/>
      <c r="K185" s="98"/>
      <c r="L185" s="9"/>
      <c r="M185" s="9"/>
      <c r="N185" s="9"/>
      <c r="O185" s="9"/>
      <c r="P185" s="9"/>
      <c r="Q185" s="9"/>
      <c r="R185" s="9"/>
      <c r="S185" s="9"/>
      <c r="T185" s="9"/>
      <c r="U185" s="9"/>
      <c r="V185" s="9"/>
      <c r="W185" s="9"/>
      <c r="X185" s="9"/>
      <c r="Y185" s="9"/>
      <c r="Z185" s="9"/>
    </row>
    <row r="186" spans="1:26" ht="15.75" customHeight="1" x14ac:dyDescent="0.2">
      <c r="A186" s="9"/>
      <c r="B186" s="9"/>
      <c r="C186" s="98"/>
      <c r="D186" s="9"/>
      <c r="E186" s="98"/>
      <c r="F186" s="9"/>
      <c r="G186" s="98"/>
      <c r="H186" s="9"/>
      <c r="I186" s="98"/>
      <c r="J186" s="9"/>
      <c r="K186" s="98"/>
      <c r="L186" s="9"/>
      <c r="M186" s="9"/>
      <c r="N186" s="9"/>
      <c r="O186" s="9"/>
      <c r="P186" s="9"/>
      <c r="Q186" s="9"/>
      <c r="R186" s="9"/>
      <c r="S186" s="9"/>
      <c r="T186" s="9"/>
      <c r="U186" s="9"/>
      <c r="V186" s="9"/>
      <c r="W186" s="9"/>
      <c r="X186" s="9"/>
      <c r="Y186" s="9"/>
      <c r="Z186" s="9"/>
    </row>
    <row r="187" spans="1:26" ht="15.75" customHeight="1" x14ac:dyDescent="0.2">
      <c r="A187" s="9"/>
      <c r="B187" s="9"/>
      <c r="C187" s="98"/>
      <c r="D187" s="9"/>
      <c r="E187" s="98"/>
      <c r="F187" s="9"/>
      <c r="G187" s="98"/>
      <c r="H187" s="9"/>
      <c r="I187" s="98"/>
      <c r="J187" s="9"/>
      <c r="K187" s="98"/>
      <c r="L187" s="9"/>
      <c r="M187" s="9"/>
      <c r="N187" s="9"/>
      <c r="O187" s="9"/>
      <c r="P187" s="9"/>
      <c r="Q187" s="9"/>
      <c r="R187" s="9"/>
      <c r="S187" s="9"/>
      <c r="T187" s="9"/>
      <c r="U187" s="9"/>
      <c r="V187" s="9"/>
      <c r="W187" s="9"/>
      <c r="X187" s="9"/>
      <c r="Y187" s="9"/>
      <c r="Z187" s="9"/>
    </row>
    <row r="188" spans="1:26" ht="15.75" customHeight="1" x14ac:dyDescent="0.2">
      <c r="A188" s="9"/>
      <c r="B188" s="9"/>
      <c r="C188" s="98"/>
      <c r="D188" s="9"/>
      <c r="E188" s="98"/>
      <c r="F188" s="9"/>
      <c r="G188" s="98"/>
      <c r="H188" s="9"/>
      <c r="I188" s="98"/>
      <c r="J188" s="9"/>
      <c r="K188" s="98"/>
      <c r="L188" s="9"/>
      <c r="M188" s="9"/>
      <c r="N188" s="9"/>
      <c r="O188" s="9"/>
      <c r="P188" s="9"/>
      <c r="Q188" s="9"/>
      <c r="R188" s="9"/>
      <c r="S188" s="9"/>
      <c r="T188" s="9"/>
      <c r="U188" s="9"/>
      <c r="V188" s="9"/>
      <c r="W188" s="9"/>
      <c r="X188" s="9"/>
      <c r="Y188" s="9"/>
      <c r="Z188" s="9"/>
    </row>
    <row r="189" spans="1:26" ht="15.75" customHeight="1" x14ac:dyDescent="0.2">
      <c r="A189" s="9"/>
      <c r="B189" s="9"/>
      <c r="C189" s="98"/>
      <c r="D189" s="9"/>
      <c r="E189" s="98"/>
      <c r="F189" s="9"/>
      <c r="G189" s="98"/>
      <c r="H189" s="9"/>
      <c r="I189" s="98"/>
      <c r="J189" s="9"/>
      <c r="K189" s="98"/>
      <c r="L189" s="9"/>
      <c r="M189" s="9"/>
      <c r="N189" s="9"/>
      <c r="O189" s="9"/>
      <c r="P189" s="9"/>
      <c r="Q189" s="9"/>
      <c r="R189" s="9"/>
      <c r="S189" s="9"/>
      <c r="T189" s="9"/>
      <c r="U189" s="9"/>
      <c r="V189" s="9"/>
      <c r="W189" s="9"/>
      <c r="X189" s="9"/>
      <c r="Y189" s="9"/>
      <c r="Z189" s="9"/>
    </row>
    <row r="190" spans="1:26" ht="15.75" customHeight="1" x14ac:dyDescent="0.2">
      <c r="A190" s="9"/>
      <c r="B190" s="9"/>
      <c r="C190" s="98"/>
      <c r="D190" s="9"/>
      <c r="E190" s="98"/>
      <c r="F190" s="9"/>
      <c r="G190" s="98"/>
      <c r="H190" s="9"/>
      <c r="I190" s="98"/>
      <c r="J190" s="9"/>
      <c r="K190" s="98"/>
      <c r="L190" s="9"/>
      <c r="M190" s="9"/>
      <c r="N190" s="9"/>
      <c r="O190" s="9"/>
      <c r="P190" s="9"/>
      <c r="Q190" s="9"/>
      <c r="R190" s="9"/>
      <c r="S190" s="9"/>
      <c r="T190" s="9"/>
      <c r="U190" s="9"/>
      <c r="V190" s="9"/>
      <c r="W190" s="9"/>
      <c r="X190" s="9"/>
      <c r="Y190" s="9"/>
      <c r="Z190" s="9"/>
    </row>
    <row r="191" spans="1:26" ht="15.75" customHeight="1" x14ac:dyDescent="0.2">
      <c r="A191" s="9"/>
      <c r="B191" s="9"/>
      <c r="C191" s="98"/>
      <c r="D191" s="9"/>
      <c r="E191" s="98"/>
      <c r="F191" s="9"/>
      <c r="G191" s="98"/>
      <c r="H191" s="9"/>
      <c r="I191" s="98"/>
      <c r="J191" s="9"/>
      <c r="K191" s="98"/>
      <c r="L191" s="9"/>
      <c r="M191" s="9"/>
      <c r="N191" s="9"/>
      <c r="O191" s="9"/>
      <c r="P191" s="9"/>
      <c r="Q191" s="9"/>
      <c r="R191" s="9"/>
      <c r="S191" s="9"/>
      <c r="T191" s="9"/>
      <c r="U191" s="9"/>
      <c r="V191" s="9"/>
      <c r="W191" s="9"/>
      <c r="X191" s="9"/>
      <c r="Y191" s="9"/>
      <c r="Z191" s="9"/>
    </row>
    <row r="192" spans="1:26" ht="15.75" customHeight="1" x14ac:dyDescent="0.2">
      <c r="A192" s="9"/>
      <c r="B192" s="9"/>
      <c r="C192" s="98"/>
      <c r="D192" s="9"/>
      <c r="E192" s="98"/>
      <c r="F192" s="9"/>
      <c r="G192" s="98"/>
      <c r="H192" s="9"/>
      <c r="I192" s="98"/>
      <c r="J192" s="9"/>
      <c r="K192" s="98"/>
      <c r="L192" s="9"/>
      <c r="M192" s="9"/>
      <c r="N192" s="9"/>
      <c r="O192" s="9"/>
      <c r="P192" s="9"/>
      <c r="Q192" s="9"/>
      <c r="R192" s="9"/>
      <c r="S192" s="9"/>
      <c r="T192" s="9"/>
      <c r="U192" s="9"/>
      <c r="V192" s="9"/>
      <c r="W192" s="9"/>
      <c r="X192" s="9"/>
      <c r="Y192" s="9"/>
      <c r="Z192" s="9"/>
    </row>
    <row r="193" spans="1:26" ht="15.75" customHeight="1" x14ac:dyDescent="0.2">
      <c r="A193" s="9"/>
      <c r="B193" s="9"/>
      <c r="C193" s="98"/>
      <c r="D193" s="9"/>
      <c r="E193" s="98"/>
      <c r="F193" s="9"/>
      <c r="G193" s="98"/>
      <c r="H193" s="9"/>
      <c r="I193" s="98"/>
      <c r="J193" s="9"/>
      <c r="K193" s="98"/>
      <c r="L193" s="9"/>
      <c r="M193" s="9"/>
      <c r="N193" s="9"/>
      <c r="O193" s="9"/>
      <c r="P193" s="9"/>
      <c r="Q193" s="9"/>
      <c r="R193" s="9"/>
      <c r="S193" s="9"/>
      <c r="T193" s="9"/>
      <c r="U193" s="9"/>
      <c r="V193" s="9"/>
      <c r="W193" s="9"/>
      <c r="X193" s="9"/>
      <c r="Y193" s="9"/>
      <c r="Z193" s="9"/>
    </row>
    <row r="194" spans="1:26" ht="15.75" customHeight="1" x14ac:dyDescent="0.2">
      <c r="A194" s="9"/>
      <c r="B194" s="9"/>
      <c r="C194" s="98"/>
      <c r="D194" s="9"/>
      <c r="E194" s="98"/>
      <c r="F194" s="9"/>
      <c r="G194" s="98"/>
      <c r="H194" s="9"/>
      <c r="I194" s="98"/>
      <c r="J194" s="9"/>
      <c r="K194" s="98"/>
      <c r="L194" s="9"/>
      <c r="M194" s="9"/>
      <c r="N194" s="9"/>
      <c r="O194" s="9"/>
      <c r="P194" s="9"/>
      <c r="Q194" s="9"/>
      <c r="R194" s="9"/>
      <c r="S194" s="9"/>
      <c r="T194" s="9"/>
      <c r="U194" s="9"/>
      <c r="V194" s="9"/>
      <c r="W194" s="9"/>
      <c r="X194" s="9"/>
      <c r="Y194" s="9"/>
      <c r="Z194" s="9"/>
    </row>
    <row r="195" spans="1:26" ht="15.75" customHeight="1" x14ac:dyDescent="0.2">
      <c r="A195" s="9"/>
      <c r="B195" s="9"/>
      <c r="C195" s="98"/>
      <c r="D195" s="9"/>
      <c r="E195" s="98"/>
      <c r="F195" s="9"/>
      <c r="G195" s="98"/>
      <c r="H195" s="9"/>
      <c r="I195" s="98"/>
      <c r="J195" s="9"/>
      <c r="K195" s="98"/>
      <c r="L195" s="9"/>
      <c r="M195" s="9"/>
      <c r="N195" s="9"/>
      <c r="O195" s="9"/>
      <c r="P195" s="9"/>
      <c r="Q195" s="9"/>
      <c r="R195" s="9"/>
      <c r="S195" s="9"/>
      <c r="T195" s="9"/>
      <c r="U195" s="9"/>
      <c r="V195" s="9"/>
      <c r="W195" s="9"/>
      <c r="X195" s="9"/>
      <c r="Y195" s="9"/>
      <c r="Z195" s="9"/>
    </row>
    <row r="196" spans="1:26" ht="15.75" customHeight="1" x14ac:dyDescent="0.2">
      <c r="A196" s="9"/>
      <c r="B196" s="9"/>
      <c r="C196" s="98"/>
      <c r="D196" s="9"/>
      <c r="E196" s="98"/>
      <c r="F196" s="9"/>
      <c r="G196" s="98"/>
      <c r="H196" s="9"/>
      <c r="I196" s="98"/>
      <c r="J196" s="9"/>
      <c r="K196" s="98"/>
      <c r="L196" s="9"/>
      <c r="M196" s="9"/>
      <c r="N196" s="9"/>
      <c r="O196" s="9"/>
      <c r="P196" s="9"/>
      <c r="Q196" s="9"/>
      <c r="R196" s="9"/>
      <c r="S196" s="9"/>
      <c r="T196" s="9"/>
      <c r="U196" s="9"/>
      <c r="V196" s="9"/>
      <c r="W196" s="9"/>
      <c r="X196" s="9"/>
      <c r="Y196" s="9"/>
      <c r="Z196" s="9"/>
    </row>
    <row r="197" spans="1:26" ht="15.75" customHeight="1" x14ac:dyDescent="0.2">
      <c r="A197" s="9"/>
      <c r="B197" s="9"/>
      <c r="C197" s="98"/>
      <c r="D197" s="9"/>
      <c r="E197" s="98"/>
      <c r="F197" s="9"/>
      <c r="G197" s="98"/>
      <c r="H197" s="9"/>
      <c r="I197" s="98"/>
      <c r="J197" s="9"/>
      <c r="K197" s="98"/>
      <c r="L197" s="9"/>
      <c r="M197" s="9"/>
      <c r="N197" s="9"/>
      <c r="O197" s="9"/>
      <c r="P197" s="9"/>
      <c r="Q197" s="9"/>
      <c r="R197" s="9"/>
      <c r="S197" s="9"/>
      <c r="T197" s="9"/>
      <c r="U197" s="9"/>
      <c r="V197" s="9"/>
      <c r="W197" s="9"/>
      <c r="X197" s="9"/>
      <c r="Y197" s="9"/>
      <c r="Z197" s="9"/>
    </row>
    <row r="198" spans="1:26" ht="15.75" customHeight="1" x14ac:dyDescent="0.2">
      <c r="A198" s="9"/>
      <c r="B198" s="9"/>
      <c r="C198" s="98"/>
      <c r="D198" s="9"/>
      <c r="E198" s="98"/>
      <c r="F198" s="9"/>
      <c r="G198" s="98"/>
      <c r="H198" s="9"/>
      <c r="I198" s="98"/>
      <c r="J198" s="9"/>
      <c r="K198" s="98"/>
      <c r="L198" s="9"/>
      <c r="M198" s="9"/>
      <c r="N198" s="9"/>
      <c r="O198" s="9"/>
      <c r="P198" s="9"/>
      <c r="Q198" s="9"/>
      <c r="R198" s="9"/>
      <c r="S198" s="9"/>
      <c r="T198" s="9"/>
      <c r="U198" s="9"/>
      <c r="V198" s="9"/>
      <c r="W198" s="9"/>
      <c r="X198" s="9"/>
      <c r="Y198" s="9"/>
      <c r="Z198" s="9"/>
    </row>
    <row r="199" spans="1:26" ht="15.75" customHeight="1" x14ac:dyDescent="0.2">
      <c r="A199" s="9"/>
      <c r="B199" s="9"/>
      <c r="C199" s="98"/>
      <c r="D199" s="9"/>
      <c r="E199" s="98"/>
      <c r="F199" s="9"/>
      <c r="G199" s="98"/>
      <c r="H199" s="9"/>
      <c r="I199" s="98"/>
      <c r="J199" s="9"/>
      <c r="K199" s="98"/>
      <c r="L199" s="9"/>
      <c r="M199" s="9"/>
      <c r="N199" s="9"/>
      <c r="O199" s="9"/>
      <c r="P199" s="9"/>
      <c r="Q199" s="9"/>
      <c r="R199" s="9"/>
      <c r="S199" s="9"/>
      <c r="T199" s="9"/>
      <c r="U199" s="9"/>
      <c r="V199" s="9"/>
      <c r="W199" s="9"/>
      <c r="X199" s="9"/>
      <c r="Y199" s="9"/>
      <c r="Z199" s="9"/>
    </row>
    <row r="200" spans="1:26" ht="15.75" customHeight="1" x14ac:dyDescent="0.2">
      <c r="A200" s="9"/>
      <c r="B200" s="9"/>
      <c r="C200" s="98"/>
      <c r="D200" s="9"/>
      <c r="E200" s="98"/>
      <c r="F200" s="9"/>
      <c r="G200" s="98"/>
      <c r="H200" s="9"/>
      <c r="I200" s="98"/>
      <c r="J200" s="9"/>
      <c r="K200" s="98"/>
      <c r="L200" s="9"/>
      <c r="M200" s="9"/>
      <c r="N200" s="9"/>
      <c r="O200" s="9"/>
      <c r="P200" s="9"/>
      <c r="Q200" s="9"/>
      <c r="R200" s="9"/>
      <c r="S200" s="9"/>
      <c r="T200" s="9"/>
      <c r="U200" s="9"/>
      <c r="V200" s="9"/>
      <c r="W200" s="9"/>
      <c r="X200" s="9"/>
      <c r="Y200" s="9"/>
      <c r="Z200" s="9"/>
    </row>
    <row r="201" spans="1:26" ht="15.75" customHeight="1" x14ac:dyDescent="0.2">
      <c r="A201" s="9"/>
      <c r="B201" s="9"/>
      <c r="C201" s="98"/>
      <c r="D201" s="9"/>
      <c r="E201" s="98"/>
      <c r="F201" s="9"/>
      <c r="G201" s="98"/>
      <c r="H201" s="9"/>
      <c r="I201" s="98"/>
      <c r="J201" s="9"/>
      <c r="K201" s="98"/>
      <c r="L201" s="9"/>
      <c r="M201" s="9"/>
      <c r="N201" s="9"/>
      <c r="O201" s="9"/>
      <c r="P201" s="9"/>
      <c r="Q201" s="9"/>
      <c r="R201" s="9"/>
      <c r="S201" s="9"/>
      <c r="T201" s="9"/>
      <c r="U201" s="9"/>
      <c r="V201" s="9"/>
      <c r="W201" s="9"/>
      <c r="X201" s="9"/>
      <c r="Y201" s="9"/>
      <c r="Z201" s="9"/>
    </row>
    <row r="202" spans="1:26" ht="15.75" customHeight="1" x14ac:dyDescent="0.2">
      <c r="A202" s="9"/>
      <c r="B202" s="9"/>
      <c r="C202" s="98"/>
      <c r="D202" s="9"/>
      <c r="E202" s="98"/>
      <c r="F202" s="9"/>
      <c r="G202" s="98"/>
      <c r="H202" s="9"/>
      <c r="I202" s="98"/>
      <c r="J202" s="9"/>
      <c r="K202" s="98"/>
      <c r="L202" s="9"/>
      <c r="M202" s="9"/>
      <c r="N202" s="9"/>
      <c r="O202" s="9"/>
      <c r="P202" s="9"/>
      <c r="Q202" s="9"/>
      <c r="R202" s="9"/>
      <c r="S202" s="9"/>
      <c r="T202" s="9"/>
      <c r="U202" s="9"/>
      <c r="V202" s="9"/>
      <c r="W202" s="9"/>
      <c r="X202" s="9"/>
      <c r="Y202" s="9"/>
      <c r="Z202" s="9"/>
    </row>
    <row r="203" spans="1:26" ht="15.75" customHeight="1" x14ac:dyDescent="0.2">
      <c r="A203" s="9"/>
      <c r="B203" s="9"/>
      <c r="C203" s="98"/>
      <c r="D203" s="9"/>
      <c r="E203" s="98"/>
      <c r="F203" s="9"/>
      <c r="G203" s="98"/>
      <c r="H203" s="9"/>
      <c r="I203" s="98"/>
      <c r="J203" s="9"/>
      <c r="K203" s="98"/>
      <c r="L203" s="9"/>
      <c r="M203" s="9"/>
      <c r="N203" s="9"/>
      <c r="O203" s="9"/>
      <c r="P203" s="9"/>
      <c r="Q203" s="9"/>
      <c r="R203" s="9"/>
      <c r="S203" s="9"/>
      <c r="T203" s="9"/>
      <c r="U203" s="9"/>
      <c r="V203" s="9"/>
      <c r="W203" s="9"/>
      <c r="X203" s="9"/>
      <c r="Y203" s="9"/>
      <c r="Z203" s="9"/>
    </row>
    <row r="204" spans="1:26" ht="15.75" customHeight="1" x14ac:dyDescent="0.2">
      <c r="A204" s="9"/>
      <c r="B204" s="9"/>
      <c r="C204" s="98"/>
      <c r="D204" s="9"/>
      <c r="E204" s="98"/>
      <c r="F204" s="9"/>
      <c r="G204" s="98"/>
      <c r="H204" s="9"/>
      <c r="I204" s="98"/>
      <c r="J204" s="9"/>
      <c r="K204" s="98"/>
      <c r="L204" s="9"/>
      <c r="M204" s="9"/>
      <c r="N204" s="9"/>
      <c r="O204" s="9"/>
      <c r="P204" s="9"/>
      <c r="Q204" s="9"/>
      <c r="R204" s="9"/>
      <c r="S204" s="9"/>
      <c r="T204" s="9"/>
      <c r="U204" s="9"/>
      <c r="V204" s="9"/>
      <c r="W204" s="9"/>
      <c r="X204" s="9"/>
      <c r="Y204" s="9"/>
      <c r="Z204" s="9"/>
    </row>
    <row r="205" spans="1:26" ht="15.75" customHeight="1" x14ac:dyDescent="0.2">
      <c r="A205" s="9"/>
      <c r="B205" s="9"/>
      <c r="C205" s="98"/>
      <c r="D205" s="9"/>
      <c r="E205" s="98"/>
      <c r="F205" s="9"/>
      <c r="G205" s="98"/>
      <c r="H205" s="9"/>
      <c r="I205" s="98"/>
      <c r="J205" s="9"/>
      <c r="K205" s="98"/>
      <c r="L205" s="9"/>
      <c r="M205" s="9"/>
      <c r="N205" s="9"/>
      <c r="O205" s="9"/>
      <c r="P205" s="9"/>
      <c r="Q205" s="9"/>
      <c r="R205" s="9"/>
      <c r="S205" s="9"/>
      <c r="T205" s="9"/>
      <c r="U205" s="9"/>
      <c r="V205" s="9"/>
      <c r="W205" s="9"/>
      <c r="X205" s="9"/>
      <c r="Y205" s="9"/>
      <c r="Z205" s="9"/>
    </row>
    <row r="206" spans="1:26" ht="15.75" customHeight="1" x14ac:dyDescent="0.2">
      <c r="A206" s="9"/>
      <c r="B206" s="9"/>
      <c r="C206" s="98"/>
      <c r="D206" s="9"/>
      <c r="E206" s="98"/>
      <c r="F206" s="9"/>
      <c r="G206" s="98"/>
      <c r="H206" s="9"/>
      <c r="I206" s="98"/>
      <c r="J206" s="9"/>
      <c r="K206" s="98"/>
      <c r="L206" s="9"/>
      <c r="M206" s="9"/>
      <c r="N206" s="9"/>
      <c r="O206" s="9"/>
      <c r="P206" s="9"/>
      <c r="Q206" s="9"/>
      <c r="R206" s="9"/>
      <c r="S206" s="9"/>
      <c r="T206" s="9"/>
      <c r="U206" s="9"/>
      <c r="V206" s="9"/>
      <c r="W206" s="9"/>
      <c r="X206" s="9"/>
      <c r="Y206" s="9"/>
      <c r="Z206" s="9"/>
    </row>
    <row r="207" spans="1:26" ht="15.75" customHeight="1" x14ac:dyDescent="0.2">
      <c r="A207" s="9"/>
      <c r="B207" s="9"/>
      <c r="C207" s="98"/>
      <c r="D207" s="9"/>
      <c r="E207" s="98"/>
      <c r="F207" s="9"/>
      <c r="G207" s="98"/>
      <c r="H207" s="9"/>
      <c r="I207" s="98"/>
      <c r="J207" s="9"/>
      <c r="K207" s="98"/>
      <c r="L207" s="9"/>
      <c r="M207" s="9"/>
      <c r="N207" s="9"/>
      <c r="O207" s="9"/>
      <c r="P207" s="9"/>
      <c r="Q207" s="9"/>
      <c r="R207" s="9"/>
      <c r="S207" s="9"/>
      <c r="T207" s="9"/>
      <c r="U207" s="9"/>
      <c r="V207" s="9"/>
      <c r="W207" s="9"/>
      <c r="X207" s="9"/>
      <c r="Y207" s="9"/>
      <c r="Z207" s="9"/>
    </row>
    <row r="208" spans="1:26" ht="15.75" customHeight="1" x14ac:dyDescent="0.2">
      <c r="A208" s="9"/>
      <c r="B208" s="9"/>
      <c r="C208" s="98"/>
      <c r="D208" s="9"/>
      <c r="E208" s="98"/>
      <c r="F208" s="9"/>
      <c r="G208" s="98"/>
      <c r="H208" s="9"/>
      <c r="I208" s="98"/>
      <c r="J208" s="9"/>
      <c r="K208" s="98"/>
      <c r="L208" s="9"/>
      <c r="M208" s="9"/>
      <c r="N208" s="9"/>
      <c r="O208" s="9"/>
      <c r="P208" s="9"/>
      <c r="Q208" s="9"/>
      <c r="R208" s="9"/>
      <c r="S208" s="9"/>
      <c r="T208" s="9"/>
      <c r="U208" s="9"/>
      <c r="V208" s="9"/>
      <c r="W208" s="9"/>
      <c r="X208" s="9"/>
      <c r="Y208" s="9"/>
      <c r="Z208" s="9"/>
    </row>
    <row r="209" spans="1:26" ht="15.75" customHeight="1" x14ac:dyDescent="0.2">
      <c r="A209" s="9"/>
      <c r="B209" s="9"/>
      <c r="C209" s="98"/>
      <c r="D209" s="9"/>
      <c r="E209" s="98"/>
      <c r="F209" s="9"/>
      <c r="G209" s="98"/>
      <c r="H209" s="9"/>
      <c r="I209" s="98"/>
      <c r="J209" s="9"/>
      <c r="K209" s="98"/>
      <c r="L209" s="9"/>
      <c r="M209" s="9"/>
      <c r="N209" s="9"/>
      <c r="O209" s="9"/>
      <c r="P209" s="9"/>
      <c r="Q209" s="9"/>
      <c r="R209" s="9"/>
      <c r="S209" s="9"/>
      <c r="T209" s="9"/>
      <c r="U209" s="9"/>
      <c r="V209" s="9"/>
      <c r="W209" s="9"/>
      <c r="X209" s="9"/>
      <c r="Y209" s="9"/>
      <c r="Z209" s="9"/>
    </row>
    <row r="210" spans="1:26" ht="15.75" customHeight="1" x14ac:dyDescent="0.2">
      <c r="A210" s="9"/>
      <c r="B210" s="9"/>
      <c r="C210" s="98"/>
      <c r="D210" s="9"/>
      <c r="E210" s="98"/>
      <c r="F210" s="9"/>
      <c r="G210" s="98"/>
      <c r="H210" s="9"/>
      <c r="I210" s="98"/>
      <c r="J210" s="9"/>
      <c r="K210" s="98"/>
      <c r="L210" s="9"/>
      <c r="M210" s="9"/>
      <c r="N210" s="9"/>
      <c r="O210" s="9"/>
      <c r="P210" s="9"/>
      <c r="Q210" s="9"/>
      <c r="R210" s="9"/>
      <c r="S210" s="9"/>
      <c r="T210" s="9"/>
      <c r="U210" s="9"/>
      <c r="V210" s="9"/>
      <c r="W210" s="9"/>
      <c r="X210" s="9"/>
      <c r="Y210" s="9"/>
      <c r="Z210" s="9"/>
    </row>
    <row r="211" spans="1:26" ht="15.75" customHeight="1" x14ac:dyDescent="0.2">
      <c r="A211" s="9"/>
      <c r="B211" s="9"/>
      <c r="C211" s="98"/>
      <c r="D211" s="9"/>
      <c r="E211" s="98"/>
      <c r="F211" s="9"/>
      <c r="G211" s="98"/>
      <c r="H211" s="9"/>
      <c r="I211" s="98"/>
      <c r="J211" s="9"/>
      <c r="K211" s="98"/>
      <c r="L211" s="9"/>
      <c r="M211" s="9"/>
      <c r="N211" s="9"/>
      <c r="O211" s="9"/>
      <c r="P211" s="9"/>
      <c r="Q211" s="9"/>
      <c r="R211" s="9"/>
      <c r="S211" s="9"/>
      <c r="T211" s="9"/>
      <c r="U211" s="9"/>
      <c r="V211" s="9"/>
      <c r="W211" s="9"/>
      <c r="X211" s="9"/>
      <c r="Y211" s="9"/>
      <c r="Z211" s="9"/>
    </row>
    <row r="212" spans="1:26" ht="15.75" customHeight="1" x14ac:dyDescent="0.2">
      <c r="A212" s="9"/>
      <c r="B212" s="9"/>
      <c r="C212" s="98"/>
      <c r="D212" s="9"/>
      <c r="E212" s="98"/>
      <c r="F212" s="9"/>
      <c r="G212" s="98"/>
      <c r="H212" s="9"/>
      <c r="I212" s="98"/>
      <c r="J212" s="9"/>
      <c r="K212" s="98"/>
      <c r="L212" s="9"/>
      <c r="M212" s="9"/>
      <c r="N212" s="9"/>
      <c r="O212" s="9"/>
      <c r="P212" s="9"/>
      <c r="Q212" s="9"/>
      <c r="R212" s="9"/>
      <c r="S212" s="9"/>
      <c r="T212" s="9"/>
      <c r="U212" s="9"/>
      <c r="V212" s="9"/>
      <c r="W212" s="9"/>
      <c r="X212" s="9"/>
      <c r="Y212" s="9"/>
      <c r="Z212" s="9"/>
    </row>
    <row r="213" spans="1:26" ht="15.75" customHeight="1" x14ac:dyDescent="0.2">
      <c r="A213" s="9"/>
      <c r="B213" s="9"/>
      <c r="C213" s="98"/>
      <c r="D213" s="9"/>
      <c r="E213" s="98"/>
      <c r="F213" s="9"/>
      <c r="G213" s="98"/>
      <c r="H213" s="9"/>
      <c r="I213" s="98"/>
      <c r="J213" s="9"/>
      <c r="K213" s="98"/>
      <c r="L213" s="9"/>
      <c r="M213" s="9"/>
      <c r="N213" s="9"/>
      <c r="O213" s="9"/>
      <c r="P213" s="9"/>
      <c r="Q213" s="9"/>
      <c r="R213" s="9"/>
      <c r="S213" s="9"/>
      <c r="T213" s="9"/>
      <c r="U213" s="9"/>
      <c r="V213" s="9"/>
      <c r="W213" s="9"/>
      <c r="X213" s="9"/>
      <c r="Y213" s="9"/>
      <c r="Z213" s="9"/>
    </row>
    <row r="214" spans="1:26" ht="15.75" customHeight="1" x14ac:dyDescent="0.2">
      <c r="A214" s="9"/>
      <c r="B214" s="9"/>
      <c r="C214" s="98"/>
      <c r="D214" s="9"/>
      <c r="E214" s="98"/>
      <c r="F214" s="9"/>
      <c r="G214" s="98"/>
      <c r="H214" s="9"/>
      <c r="I214" s="98"/>
      <c r="J214" s="9"/>
      <c r="K214" s="98"/>
      <c r="L214" s="9"/>
      <c r="M214" s="9"/>
      <c r="N214" s="9"/>
      <c r="O214" s="9"/>
      <c r="P214" s="9"/>
      <c r="Q214" s="9"/>
      <c r="R214" s="9"/>
      <c r="S214" s="9"/>
      <c r="T214" s="9"/>
      <c r="U214" s="9"/>
      <c r="V214" s="9"/>
      <c r="W214" s="9"/>
      <c r="X214" s="9"/>
      <c r="Y214" s="9"/>
      <c r="Z214" s="9"/>
    </row>
    <row r="215" spans="1:26" ht="15.75" customHeight="1" x14ac:dyDescent="0.2">
      <c r="A215" s="9"/>
      <c r="B215" s="9"/>
      <c r="C215" s="98"/>
      <c r="D215" s="9"/>
      <c r="E215" s="98"/>
      <c r="F215" s="9"/>
      <c r="G215" s="98"/>
      <c r="H215" s="9"/>
      <c r="I215" s="98"/>
      <c r="J215" s="9"/>
      <c r="K215" s="98"/>
      <c r="L215" s="9"/>
      <c r="M215" s="9"/>
      <c r="N215" s="9"/>
      <c r="O215" s="9"/>
      <c r="P215" s="9"/>
      <c r="Q215" s="9"/>
      <c r="R215" s="9"/>
      <c r="S215" s="9"/>
      <c r="T215" s="9"/>
      <c r="U215" s="9"/>
      <c r="V215" s="9"/>
      <c r="W215" s="9"/>
      <c r="X215" s="9"/>
      <c r="Y215" s="9"/>
      <c r="Z215" s="9"/>
    </row>
    <row r="216" spans="1:26" ht="15.75" customHeight="1" x14ac:dyDescent="0.2">
      <c r="A216" s="9"/>
      <c r="B216" s="9"/>
      <c r="C216" s="98"/>
      <c r="D216" s="9"/>
      <c r="E216" s="98"/>
      <c r="F216" s="9"/>
      <c r="G216" s="98"/>
      <c r="H216" s="9"/>
      <c r="I216" s="98"/>
      <c r="J216" s="9"/>
      <c r="K216" s="98"/>
      <c r="L216" s="9"/>
      <c r="M216" s="9"/>
      <c r="N216" s="9"/>
      <c r="O216" s="9"/>
      <c r="P216" s="9"/>
      <c r="Q216" s="9"/>
      <c r="R216" s="9"/>
      <c r="S216" s="9"/>
      <c r="T216" s="9"/>
      <c r="U216" s="9"/>
      <c r="V216" s="9"/>
      <c r="W216" s="9"/>
      <c r="X216" s="9"/>
      <c r="Y216" s="9"/>
      <c r="Z216" s="9"/>
    </row>
    <row r="217" spans="1:26" ht="15.75" customHeight="1" x14ac:dyDescent="0.2">
      <c r="A217" s="9"/>
      <c r="B217" s="9"/>
      <c r="C217" s="98"/>
      <c r="D217" s="9"/>
      <c r="E217" s="98"/>
      <c r="F217" s="9"/>
      <c r="G217" s="98"/>
      <c r="H217" s="9"/>
      <c r="I217" s="98"/>
      <c r="J217" s="9"/>
      <c r="K217" s="98"/>
      <c r="L217" s="9"/>
      <c r="M217" s="9"/>
      <c r="N217" s="9"/>
      <c r="O217" s="9"/>
      <c r="P217" s="9"/>
      <c r="Q217" s="9"/>
      <c r="R217" s="9"/>
      <c r="S217" s="9"/>
      <c r="T217" s="9"/>
      <c r="U217" s="9"/>
      <c r="V217" s="9"/>
      <c r="W217" s="9"/>
      <c r="X217" s="9"/>
      <c r="Y217" s="9"/>
      <c r="Z217" s="9"/>
    </row>
    <row r="218" spans="1:26" ht="15.75" customHeight="1" x14ac:dyDescent="0.2">
      <c r="A218" s="9"/>
      <c r="B218" s="9"/>
      <c r="C218" s="98"/>
      <c r="D218" s="9"/>
      <c r="E218" s="98"/>
      <c r="F218" s="9"/>
      <c r="G218" s="98"/>
      <c r="H218" s="9"/>
      <c r="I218" s="98"/>
      <c r="J218" s="9"/>
      <c r="K218" s="98"/>
      <c r="L218" s="9"/>
      <c r="M218" s="9"/>
      <c r="N218" s="9"/>
      <c r="O218" s="9"/>
      <c r="P218" s="9"/>
      <c r="Q218" s="9"/>
      <c r="R218" s="9"/>
      <c r="S218" s="9"/>
      <c r="T218" s="9"/>
      <c r="U218" s="9"/>
      <c r="V218" s="9"/>
      <c r="W218" s="9"/>
      <c r="X218" s="9"/>
      <c r="Y218" s="9"/>
      <c r="Z218" s="9"/>
    </row>
    <row r="219" spans="1:26" ht="15.75" customHeight="1" x14ac:dyDescent="0.2">
      <c r="A219" s="9"/>
      <c r="B219" s="9"/>
      <c r="C219" s="98"/>
      <c r="D219" s="9"/>
      <c r="E219" s="98"/>
      <c r="F219" s="9"/>
      <c r="G219" s="98"/>
      <c r="H219" s="9"/>
      <c r="I219" s="98"/>
      <c r="J219" s="9"/>
      <c r="K219" s="98"/>
      <c r="L219" s="9"/>
      <c r="M219" s="9"/>
      <c r="N219" s="9"/>
      <c r="O219" s="9"/>
      <c r="P219" s="9"/>
      <c r="Q219" s="9"/>
      <c r="R219" s="9"/>
      <c r="S219" s="9"/>
      <c r="T219" s="9"/>
      <c r="U219" s="9"/>
      <c r="V219" s="9"/>
      <c r="W219" s="9"/>
      <c r="X219" s="9"/>
      <c r="Y219" s="9"/>
      <c r="Z219" s="9"/>
    </row>
    <row r="220" spans="1:26" ht="15.75" customHeight="1" x14ac:dyDescent="0.2">
      <c r="A220" s="9"/>
      <c r="B220" s="9"/>
      <c r="C220" s="98"/>
      <c r="D220" s="9"/>
      <c r="E220" s="98"/>
      <c r="F220" s="9"/>
      <c r="G220" s="98"/>
      <c r="H220" s="9"/>
      <c r="I220" s="98"/>
      <c r="J220" s="9"/>
      <c r="K220" s="98"/>
      <c r="L220" s="9"/>
      <c r="M220" s="9"/>
      <c r="N220" s="9"/>
      <c r="O220" s="9"/>
      <c r="P220" s="9"/>
      <c r="Q220" s="9"/>
      <c r="R220" s="9"/>
      <c r="S220" s="9"/>
      <c r="T220" s="9"/>
      <c r="U220" s="9"/>
      <c r="V220" s="9"/>
      <c r="W220" s="9"/>
      <c r="X220" s="9"/>
      <c r="Y220" s="9"/>
      <c r="Z220" s="9"/>
    </row>
    <row r="221" spans="1:26" ht="15.75" customHeight="1" x14ac:dyDescent="0.2">
      <c r="A221" s="9"/>
      <c r="B221" s="9"/>
      <c r="C221" s="98"/>
      <c r="D221" s="9"/>
      <c r="E221" s="98"/>
      <c r="F221" s="9"/>
      <c r="G221" s="98"/>
      <c r="H221" s="9"/>
      <c r="I221" s="98"/>
      <c r="J221" s="9"/>
      <c r="K221" s="98"/>
      <c r="L221" s="9"/>
      <c r="M221" s="9"/>
      <c r="N221" s="9"/>
      <c r="O221" s="9"/>
      <c r="P221" s="9"/>
      <c r="Q221" s="9"/>
      <c r="R221" s="9"/>
      <c r="S221" s="9"/>
      <c r="T221" s="9"/>
      <c r="U221" s="9"/>
      <c r="V221" s="9"/>
      <c r="W221" s="9"/>
      <c r="X221" s="9"/>
      <c r="Y221" s="9"/>
      <c r="Z221" s="9"/>
    </row>
    <row r="222" spans="1:26" ht="15.75" customHeight="1" x14ac:dyDescent="0.2">
      <c r="A222" s="9"/>
      <c r="B222" s="9"/>
      <c r="C222" s="98"/>
      <c r="D222" s="9"/>
      <c r="E222" s="98"/>
      <c r="F222" s="9"/>
      <c r="G222" s="98"/>
      <c r="H222" s="9"/>
      <c r="I222" s="98"/>
      <c r="J222" s="9"/>
      <c r="K222" s="98"/>
      <c r="L222" s="9"/>
      <c r="M222" s="9"/>
      <c r="N222" s="9"/>
      <c r="O222" s="9"/>
      <c r="P222" s="9"/>
      <c r="Q222" s="9"/>
      <c r="R222" s="9"/>
      <c r="S222" s="9"/>
      <c r="T222" s="9"/>
      <c r="U222" s="9"/>
      <c r="V222" s="9"/>
      <c r="W222" s="9"/>
      <c r="X222" s="9"/>
      <c r="Y222" s="9"/>
      <c r="Z222" s="9"/>
    </row>
    <row r="223" spans="1:26" ht="15.75" customHeight="1" x14ac:dyDescent="0.2">
      <c r="A223" s="9"/>
      <c r="B223" s="9"/>
      <c r="C223" s="98"/>
      <c r="D223" s="9"/>
      <c r="E223" s="98"/>
      <c r="F223" s="9"/>
      <c r="G223" s="98"/>
      <c r="H223" s="9"/>
      <c r="I223" s="98"/>
      <c r="J223" s="9"/>
      <c r="K223" s="98"/>
      <c r="L223" s="9"/>
      <c r="M223" s="9"/>
      <c r="N223" s="9"/>
      <c r="O223" s="9"/>
      <c r="P223" s="9"/>
      <c r="Q223" s="9"/>
      <c r="R223" s="9"/>
      <c r="S223" s="9"/>
      <c r="T223" s="9"/>
      <c r="U223" s="9"/>
      <c r="V223" s="9"/>
      <c r="W223" s="9"/>
      <c r="X223" s="9"/>
      <c r="Y223" s="9"/>
      <c r="Z223" s="9"/>
    </row>
    <row r="224" spans="1:26" ht="15.75" customHeight="1" x14ac:dyDescent="0.2">
      <c r="A224" s="9"/>
      <c r="B224" s="9"/>
      <c r="C224" s="98"/>
      <c r="D224" s="9"/>
      <c r="E224" s="98"/>
      <c r="F224" s="9"/>
      <c r="G224" s="98"/>
      <c r="H224" s="9"/>
      <c r="I224" s="98"/>
      <c r="J224" s="9"/>
      <c r="K224" s="98"/>
      <c r="L224" s="9"/>
      <c r="M224" s="9"/>
      <c r="N224" s="9"/>
      <c r="O224" s="9"/>
      <c r="P224" s="9"/>
      <c r="Q224" s="9"/>
      <c r="R224" s="9"/>
      <c r="S224" s="9"/>
      <c r="T224" s="9"/>
      <c r="U224" s="9"/>
      <c r="V224" s="9"/>
      <c r="W224" s="9"/>
      <c r="X224" s="9"/>
      <c r="Y224" s="9"/>
      <c r="Z224" s="9"/>
    </row>
    <row r="225" spans="1:26" ht="15.75" customHeight="1" x14ac:dyDescent="0.2">
      <c r="A225" s="9"/>
      <c r="B225" s="9"/>
      <c r="C225" s="98"/>
      <c r="D225" s="9"/>
      <c r="E225" s="98"/>
      <c r="F225" s="9"/>
      <c r="G225" s="98"/>
      <c r="H225" s="9"/>
      <c r="I225" s="98"/>
      <c r="J225" s="9"/>
      <c r="K225" s="98"/>
      <c r="L225" s="9"/>
      <c r="M225" s="9"/>
      <c r="N225" s="9"/>
      <c r="O225" s="9"/>
      <c r="P225" s="9"/>
      <c r="Q225" s="9"/>
      <c r="R225" s="9"/>
      <c r="S225" s="9"/>
      <c r="T225" s="9"/>
      <c r="U225" s="9"/>
      <c r="V225" s="9"/>
      <c r="W225" s="9"/>
      <c r="X225" s="9"/>
      <c r="Y225" s="9"/>
      <c r="Z225" s="9"/>
    </row>
    <row r="226" spans="1:26" ht="15.75" customHeight="1" x14ac:dyDescent="0.2">
      <c r="A226" s="9"/>
      <c r="B226" s="9"/>
      <c r="C226" s="98"/>
      <c r="D226" s="9"/>
      <c r="E226" s="98"/>
      <c r="F226" s="9"/>
      <c r="G226" s="98"/>
      <c r="H226" s="9"/>
      <c r="I226" s="98"/>
      <c r="J226" s="9"/>
      <c r="K226" s="98"/>
      <c r="L226" s="9"/>
      <c r="M226" s="9"/>
      <c r="N226" s="9"/>
      <c r="O226" s="9"/>
      <c r="P226" s="9"/>
      <c r="Q226" s="9"/>
      <c r="R226" s="9"/>
      <c r="S226" s="9"/>
      <c r="T226" s="9"/>
      <c r="U226" s="9"/>
      <c r="V226" s="9"/>
      <c r="W226" s="9"/>
      <c r="X226" s="9"/>
      <c r="Y226" s="9"/>
      <c r="Z226" s="9"/>
    </row>
    <row r="227" spans="1:26" ht="15.75" customHeight="1" x14ac:dyDescent="0.2">
      <c r="A227" s="9"/>
      <c r="B227" s="9"/>
      <c r="C227" s="98"/>
      <c r="D227" s="9"/>
      <c r="E227" s="98"/>
      <c r="F227" s="9"/>
      <c r="G227" s="98"/>
      <c r="H227" s="9"/>
      <c r="I227" s="98"/>
      <c r="J227" s="9"/>
      <c r="K227" s="98"/>
      <c r="L227" s="9"/>
      <c r="M227" s="9"/>
      <c r="N227" s="9"/>
      <c r="O227" s="9"/>
      <c r="P227" s="9"/>
      <c r="Q227" s="9"/>
      <c r="R227" s="9"/>
      <c r="S227" s="9"/>
      <c r="T227" s="9"/>
      <c r="U227" s="9"/>
      <c r="V227" s="9"/>
      <c r="W227" s="9"/>
      <c r="X227" s="9"/>
      <c r="Y227" s="9"/>
      <c r="Z227" s="9"/>
    </row>
    <row r="228" spans="1:26" ht="15.75" customHeight="1" x14ac:dyDescent="0.2">
      <c r="A228" s="9"/>
      <c r="B228" s="9"/>
      <c r="C228" s="98"/>
      <c r="D228" s="9"/>
      <c r="E228" s="98"/>
      <c r="F228" s="9"/>
      <c r="G228" s="98"/>
      <c r="H228" s="9"/>
      <c r="I228" s="98"/>
      <c r="J228" s="9"/>
      <c r="K228" s="98"/>
      <c r="L228" s="9"/>
      <c r="M228" s="9"/>
      <c r="N228" s="9"/>
      <c r="O228" s="9"/>
      <c r="P228" s="9"/>
      <c r="Q228" s="9"/>
      <c r="R228" s="9"/>
      <c r="S228" s="9"/>
      <c r="T228" s="9"/>
      <c r="U228" s="9"/>
      <c r="V228" s="9"/>
      <c r="W228" s="9"/>
      <c r="X228" s="9"/>
      <c r="Y228" s="9"/>
      <c r="Z228" s="9"/>
    </row>
    <row r="229" spans="1:26" ht="15.75" customHeight="1" x14ac:dyDescent="0.2">
      <c r="A229" s="9"/>
      <c r="B229" s="9"/>
      <c r="C229" s="98"/>
      <c r="D229" s="9"/>
      <c r="E229" s="98"/>
      <c r="F229" s="9"/>
      <c r="G229" s="98"/>
      <c r="H229" s="9"/>
      <c r="I229" s="98"/>
      <c r="J229" s="9"/>
      <c r="K229" s="98"/>
      <c r="L229" s="9"/>
      <c r="M229" s="9"/>
      <c r="N229" s="9"/>
      <c r="O229" s="9"/>
      <c r="P229" s="9"/>
      <c r="Q229" s="9"/>
      <c r="R229" s="9"/>
      <c r="S229" s="9"/>
      <c r="T229" s="9"/>
      <c r="U229" s="9"/>
      <c r="V229" s="9"/>
      <c r="W229" s="9"/>
      <c r="X229" s="9"/>
      <c r="Y229" s="9"/>
      <c r="Z229" s="9"/>
    </row>
    <row r="230" spans="1:26" ht="15.75" customHeight="1" x14ac:dyDescent="0.2">
      <c r="A230" s="9"/>
      <c r="B230" s="9"/>
      <c r="C230" s="98"/>
      <c r="D230" s="9"/>
      <c r="E230" s="98"/>
      <c r="F230" s="9"/>
      <c r="G230" s="98"/>
      <c r="H230" s="9"/>
      <c r="I230" s="98"/>
      <c r="J230" s="9"/>
      <c r="K230" s="98"/>
      <c r="L230" s="9"/>
      <c r="M230" s="9"/>
      <c r="N230" s="9"/>
      <c r="O230" s="9"/>
      <c r="P230" s="9"/>
      <c r="Q230" s="9"/>
      <c r="R230" s="9"/>
      <c r="S230" s="9"/>
      <c r="T230" s="9"/>
      <c r="U230" s="9"/>
      <c r="V230" s="9"/>
      <c r="W230" s="9"/>
      <c r="X230" s="9"/>
      <c r="Y230" s="9"/>
      <c r="Z230" s="9"/>
    </row>
    <row r="231" spans="1:26" ht="15.75" customHeight="1" x14ac:dyDescent="0.2">
      <c r="A231" s="9"/>
      <c r="B231" s="9"/>
      <c r="C231" s="98"/>
      <c r="D231" s="9"/>
      <c r="E231" s="98"/>
      <c r="F231" s="9"/>
      <c r="G231" s="98"/>
      <c r="H231" s="9"/>
      <c r="I231" s="98"/>
      <c r="J231" s="9"/>
      <c r="K231" s="98"/>
      <c r="L231" s="9"/>
      <c r="M231" s="9"/>
      <c r="N231" s="9"/>
      <c r="O231" s="9"/>
      <c r="P231" s="9"/>
      <c r="Q231" s="9"/>
      <c r="R231" s="9"/>
      <c r="S231" s="9"/>
      <c r="T231" s="9"/>
      <c r="U231" s="9"/>
      <c r="V231" s="9"/>
      <c r="W231" s="9"/>
      <c r="X231" s="9"/>
      <c r="Y231" s="9"/>
      <c r="Z231" s="9"/>
    </row>
    <row r="232" spans="1:26" ht="15.75" customHeight="1" x14ac:dyDescent="0.2">
      <c r="A232" s="9"/>
      <c r="B232" s="9"/>
      <c r="C232" s="98"/>
      <c r="D232" s="9"/>
      <c r="E232" s="98"/>
      <c r="F232" s="9"/>
      <c r="G232" s="98"/>
      <c r="H232" s="9"/>
      <c r="I232" s="98"/>
      <c r="J232" s="9"/>
      <c r="K232" s="98"/>
      <c r="L232" s="9"/>
      <c r="M232" s="9"/>
      <c r="N232" s="9"/>
      <c r="O232" s="9"/>
      <c r="P232" s="9"/>
      <c r="Q232" s="9"/>
      <c r="R232" s="9"/>
      <c r="S232" s="9"/>
      <c r="T232" s="9"/>
      <c r="U232" s="9"/>
      <c r="V232" s="9"/>
      <c r="W232" s="9"/>
      <c r="X232" s="9"/>
      <c r="Y232" s="9"/>
      <c r="Z232" s="9"/>
    </row>
    <row r="233" spans="1:26" ht="15.75" customHeight="1" x14ac:dyDescent="0.2">
      <c r="A233" s="9"/>
      <c r="B233" s="9"/>
      <c r="C233" s="98"/>
      <c r="D233" s="9"/>
      <c r="E233" s="98"/>
      <c r="F233" s="9"/>
      <c r="G233" s="98"/>
      <c r="H233" s="9"/>
      <c r="I233" s="98"/>
      <c r="J233" s="9"/>
      <c r="K233" s="98"/>
      <c r="L233" s="9"/>
      <c r="M233" s="9"/>
      <c r="N233" s="9"/>
      <c r="O233" s="9"/>
      <c r="P233" s="9"/>
      <c r="Q233" s="9"/>
      <c r="R233" s="9"/>
      <c r="S233" s="9"/>
      <c r="T233" s="9"/>
      <c r="U233" s="9"/>
      <c r="V233" s="9"/>
      <c r="W233" s="9"/>
      <c r="X233" s="9"/>
      <c r="Y233" s="9"/>
      <c r="Z233" s="9"/>
    </row>
    <row r="234" spans="1:26" ht="15.75" customHeight="1" x14ac:dyDescent="0.2">
      <c r="A234" s="9"/>
      <c r="B234" s="9"/>
      <c r="C234" s="98"/>
      <c r="D234" s="9"/>
      <c r="E234" s="98"/>
      <c r="F234" s="9"/>
      <c r="G234" s="98"/>
      <c r="H234" s="9"/>
      <c r="I234" s="98"/>
      <c r="J234" s="9"/>
      <c r="K234" s="98"/>
      <c r="L234" s="9"/>
      <c r="M234" s="9"/>
      <c r="N234" s="9"/>
      <c r="O234" s="9"/>
      <c r="P234" s="9"/>
      <c r="Q234" s="9"/>
      <c r="R234" s="9"/>
      <c r="S234" s="9"/>
      <c r="T234" s="9"/>
      <c r="U234" s="9"/>
      <c r="V234" s="9"/>
      <c r="W234" s="9"/>
      <c r="X234" s="9"/>
      <c r="Y234" s="9"/>
      <c r="Z234" s="9"/>
    </row>
    <row r="235" spans="1:26" ht="15.75" customHeight="1" x14ac:dyDescent="0.2">
      <c r="A235" s="9"/>
      <c r="B235" s="9"/>
      <c r="C235" s="98"/>
      <c r="D235" s="9"/>
      <c r="E235" s="98"/>
      <c r="F235" s="9"/>
      <c r="G235" s="98"/>
      <c r="H235" s="9"/>
      <c r="I235" s="98"/>
      <c r="J235" s="9"/>
      <c r="K235" s="98"/>
      <c r="L235" s="9"/>
      <c r="M235" s="9"/>
      <c r="N235" s="9"/>
      <c r="O235" s="9"/>
      <c r="P235" s="9"/>
      <c r="Q235" s="9"/>
      <c r="R235" s="9"/>
      <c r="S235" s="9"/>
      <c r="T235" s="9"/>
      <c r="U235" s="9"/>
      <c r="V235" s="9"/>
      <c r="W235" s="9"/>
      <c r="X235" s="9"/>
      <c r="Y235" s="9"/>
      <c r="Z235" s="9"/>
    </row>
    <row r="236" spans="1:26" ht="15.75" customHeight="1" x14ac:dyDescent="0.2">
      <c r="A236" s="9"/>
      <c r="B236" s="9"/>
      <c r="C236" s="98"/>
      <c r="D236" s="9"/>
      <c r="E236" s="98"/>
      <c r="F236" s="9"/>
      <c r="G236" s="98"/>
      <c r="H236" s="9"/>
      <c r="I236" s="98"/>
      <c r="J236" s="9"/>
      <c r="K236" s="98"/>
      <c r="L236" s="9"/>
      <c r="M236" s="9"/>
      <c r="N236" s="9"/>
      <c r="O236" s="9"/>
      <c r="P236" s="9"/>
      <c r="Q236" s="9"/>
      <c r="R236" s="9"/>
      <c r="S236" s="9"/>
      <c r="T236" s="9"/>
      <c r="U236" s="9"/>
      <c r="V236" s="9"/>
      <c r="W236" s="9"/>
      <c r="X236" s="9"/>
      <c r="Y236" s="9"/>
      <c r="Z236" s="9"/>
    </row>
    <row r="237" spans="1:26" ht="15.75" customHeight="1" x14ac:dyDescent="0.2">
      <c r="A237" s="9"/>
      <c r="B237" s="9"/>
      <c r="C237" s="98"/>
      <c r="D237" s="9"/>
      <c r="E237" s="98"/>
      <c r="F237" s="9"/>
      <c r="G237" s="98"/>
      <c r="H237" s="9"/>
      <c r="I237" s="98"/>
      <c r="J237" s="9"/>
      <c r="K237" s="98"/>
      <c r="L237" s="9"/>
      <c r="M237" s="9"/>
      <c r="N237" s="9"/>
      <c r="O237" s="9"/>
      <c r="P237" s="9"/>
      <c r="Q237" s="9"/>
      <c r="R237" s="9"/>
      <c r="S237" s="9"/>
      <c r="T237" s="9"/>
      <c r="U237" s="9"/>
      <c r="V237" s="9"/>
      <c r="W237" s="9"/>
      <c r="X237" s="9"/>
      <c r="Y237" s="9"/>
      <c r="Z237" s="9"/>
    </row>
    <row r="238" spans="1:26" ht="15.75" customHeight="1" x14ac:dyDescent="0.2">
      <c r="A238" s="9"/>
      <c r="B238" s="9"/>
      <c r="C238" s="98"/>
      <c r="D238" s="9"/>
      <c r="E238" s="98"/>
      <c r="F238" s="9"/>
      <c r="G238" s="98"/>
      <c r="H238" s="9"/>
      <c r="I238" s="98"/>
      <c r="J238" s="9"/>
      <c r="K238" s="98"/>
      <c r="L238" s="9"/>
      <c r="M238" s="9"/>
      <c r="N238" s="9"/>
      <c r="O238" s="9"/>
      <c r="P238" s="9"/>
      <c r="Q238" s="9"/>
      <c r="R238" s="9"/>
      <c r="S238" s="9"/>
      <c r="T238" s="9"/>
      <c r="U238" s="9"/>
      <c r="V238" s="9"/>
      <c r="W238" s="9"/>
      <c r="X238" s="9"/>
      <c r="Y238" s="9"/>
      <c r="Z238" s="9"/>
    </row>
    <row r="239" spans="1:26" ht="15.75" customHeight="1" x14ac:dyDescent="0.2">
      <c r="A239" s="9"/>
      <c r="B239" s="9"/>
      <c r="C239" s="98"/>
      <c r="D239" s="9"/>
      <c r="E239" s="98"/>
      <c r="F239" s="9"/>
      <c r="G239" s="98"/>
      <c r="H239" s="9"/>
      <c r="I239" s="98"/>
      <c r="J239" s="9"/>
      <c r="K239" s="98"/>
      <c r="L239" s="9"/>
      <c r="M239" s="9"/>
      <c r="N239" s="9"/>
      <c r="O239" s="9"/>
      <c r="P239" s="9"/>
      <c r="Q239" s="9"/>
      <c r="R239" s="9"/>
      <c r="S239" s="9"/>
      <c r="T239" s="9"/>
      <c r="U239" s="9"/>
      <c r="V239" s="9"/>
      <c r="W239" s="9"/>
      <c r="X239" s="9"/>
      <c r="Y239" s="9"/>
      <c r="Z239" s="9"/>
    </row>
    <row r="240" spans="1:26" ht="15.75" customHeight="1" x14ac:dyDescent="0.2">
      <c r="A240" s="9"/>
      <c r="B240" s="9"/>
      <c r="C240" s="98"/>
      <c r="D240" s="9"/>
      <c r="E240" s="98"/>
      <c r="F240" s="9"/>
      <c r="G240" s="98"/>
      <c r="H240" s="9"/>
      <c r="I240" s="98"/>
      <c r="J240" s="9"/>
      <c r="K240" s="98"/>
      <c r="L240" s="9"/>
      <c r="M240" s="9"/>
      <c r="N240" s="9"/>
      <c r="O240" s="9"/>
      <c r="P240" s="9"/>
      <c r="Q240" s="9"/>
      <c r="R240" s="9"/>
      <c r="S240" s="9"/>
      <c r="T240" s="9"/>
      <c r="U240" s="9"/>
      <c r="V240" s="9"/>
      <c r="W240" s="9"/>
      <c r="X240" s="9"/>
      <c r="Y240" s="9"/>
      <c r="Z240" s="9"/>
    </row>
    <row r="241" spans="1:26" ht="15.75" customHeight="1" x14ac:dyDescent="0.2">
      <c r="A241" s="9"/>
      <c r="B241" s="9"/>
      <c r="C241" s="98"/>
      <c r="D241" s="9"/>
      <c r="E241" s="98"/>
      <c r="F241" s="9"/>
      <c r="G241" s="98"/>
      <c r="H241" s="9"/>
      <c r="I241" s="98"/>
      <c r="J241" s="9"/>
      <c r="K241" s="98"/>
      <c r="L241" s="9"/>
      <c r="M241" s="9"/>
      <c r="N241" s="9"/>
      <c r="O241" s="9"/>
      <c r="P241" s="9"/>
      <c r="Q241" s="9"/>
      <c r="R241" s="9"/>
      <c r="S241" s="9"/>
      <c r="T241" s="9"/>
      <c r="U241" s="9"/>
      <c r="V241" s="9"/>
      <c r="W241" s="9"/>
      <c r="X241" s="9"/>
      <c r="Y241" s="9"/>
      <c r="Z241" s="9"/>
    </row>
    <row r="242" spans="1:26" ht="15.75" customHeight="1" x14ac:dyDescent="0.2">
      <c r="A242" s="9"/>
      <c r="B242" s="9"/>
      <c r="C242" s="98"/>
      <c r="D242" s="9"/>
      <c r="E242" s="98"/>
      <c r="F242" s="9"/>
      <c r="G242" s="98"/>
      <c r="H242" s="9"/>
      <c r="I242" s="98"/>
      <c r="J242" s="9"/>
      <c r="K242" s="98"/>
      <c r="L242" s="9"/>
      <c r="M242" s="9"/>
      <c r="N242" s="9"/>
      <c r="O242" s="9"/>
      <c r="P242" s="9"/>
      <c r="Q242" s="9"/>
      <c r="R242" s="9"/>
      <c r="S242" s="9"/>
      <c r="T242" s="9"/>
      <c r="U242" s="9"/>
      <c r="V242" s="9"/>
      <c r="W242" s="9"/>
      <c r="X242" s="9"/>
      <c r="Y242" s="9"/>
      <c r="Z242" s="9"/>
    </row>
    <row r="243" spans="1:26" ht="15.75" customHeight="1" x14ac:dyDescent="0.2">
      <c r="A243" s="9"/>
      <c r="B243" s="9"/>
      <c r="C243" s="98"/>
      <c r="D243" s="9"/>
      <c r="E243" s="98"/>
      <c r="F243" s="9"/>
      <c r="G243" s="98"/>
      <c r="H243" s="9"/>
      <c r="I243" s="98"/>
      <c r="J243" s="9"/>
      <c r="K243" s="98"/>
      <c r="L243" s="9"/>
      <c r="M243" s="9"/>
      <c r="N243" s="9"/>
      <c r="O243" s="9"/>
      <c r="P243" s="9"/>
      <c r="Q243" s="9"/>
      <c r="R243" s="9"/>
      <c r="S243" s="9"/>
      <c r="T243" s="9"/>
      <c r="U243" s="9"/>
      <c r="V243" s="9"/>
      <c r="W243" s="9"/>
      <c r="X243" s="9"/>
      <c r="Y243" s="9"/>
      <c r="Z243" s="9"/>
    </row>
    <row r="244" spans="1:26" ht="15.75" customHeight="1" x14ac:dyDescent="0.2">
      <c r="A244" s="9"/>
      <c r="B244" s="9"/>
      <c r="C244" s="98"/>
      <c r="D244" s="9"/>
      <c r="E244" s="98"/>
      <c r="F244" s="9"/>
      <c r="G244" s="98"/>
      <c r="H244" s="9"/>
      <c r="I244" s="98"/>
      <c r="J244" s="9"/>
      <c r="K244" s="98"/>
      <c r="L244" s="9"/>
      <c r="M244" s="9"/>
      <c r="N244" s="9"/>
      <c r="O244" s="9"/>
      <c r="P244" s="9"/>
      <c r="Q244" s="9"/>
      <c r="R244" s="9"/>
      <c r="S244" s="9"/>
      <c r="T244" s="9"/>
      <c r="U244" s="9"/>
      <c r="V244" s="9"/>
      <c r="W244" s="9"/>
      <c r="X244" s="9"/>
      <c r="Y244" s="9"/>
      <c r="Z244" s="9"/>
    </row>
    <row r="245" spans="1:26" ht="15.75" customHeight="1" x14ac:dyDescent="0.2">
      <c r="A245" s="9"/>
      <c r="B245" s="9"/>
      <c r="C245" s="98"/>
      <c r="D245" s="9"/>
      <c r="E245" s="98"/>
      <c r="F245" s="9"/>
      <c r="G245" s="98"/>
      <c r="H245" s="9"/>
      <c r="I245" s="98"/>
      <c r="J245" s="9"/>
      <c r="K245" s="98"/>
      <c r="L245" s="9"/>
      <c r="M245" s="9"/>
      <c r="N245" s="9"/>
      <c r="O245" s="9"/>
      <c r="P245" s="9"/>
      <c r="Q245" s="9"/>
      <c r="R245" s="9"/>
      <c r="S245" s="9"/>
      <c r="T245" s="9"/>
      <c r="U245" s="9"/>
      <c r="V245" s="9"/>
      <c r="W245" s="9"/>
      <c r="X245" s="9"/>
      <c r="Y245" s="9"/>
      <c r="Z245" s="9"/>
    </row>
    <row r="246" spans="1:26" ht="15.75" customHeight="1" x14ac:dyDescent="0.2">
      <c r="A246" s="9"/>
      <c r="B246" s="9"/>
      <c r="C246" s="98"/>
      <c r="D246" s="9"/>
      <c r="E246" s="98"/>
      <c r="F246" s="9"/>
      <c r="G246" s="98"/>
      <c r="H246" s="9"/>
      <c r="I246" s="98"/>
      <c r="J246" s="9"/>
      <c r="K246" s="98"/>
      <c r="L246" s="9"/>
      <c r="M246" s="9"/>
      <c r="N246" s="9"/>
      <c r="O246" s="9"/>
      <c r="P246" s="9"/>
      <c r="Q246" s="9"/>
      <c r="R246" s="9"/>
      <c r="S246" s="9"/>
      <c r="T246" s="9"/>
      <c r="U246" s="9"/>
      <c r="V246" s="9"/>
      <c r="W246" s="9"/>
      <c r="X246" s="9"/>
      <c r="Y246" s="9"/>
      <c r="Z246" s="9"/>
    </row>
    <row r="247" spans="1:26" ht="15.75" customHeight="1" x14ac:dyDescent="0.2">
      <c r="A247" s="9"/>
      <c r="B247" s="9"/>
      <c r="C247" s="98"/>
      <c r="D247" s="9"/>
      <c r="E247" s="98"/>
      <c r="F247" s="9"/>
      <c r="G247" s="98"/>
      <c r="H247" s="9"/>
      <c r="I247" s="98"/>
      <c r="J247" s="9"/>
      <c r="K247" s="98"/>
      <c r="L247" s="9"/>
      <c r="M247" s="9"/>
      <c r="N247" s="9"/>
      <c r="O247" s="9"/>
      <c r="P247" s="9"/>
      <c r="Q247" s="9"/>
      <c r="R247" s="9"/>
      <c r="S247" s="9"/>
      <c r="T247" s="9"/>
      <c r="U247" s="9"/>
      <c r="V247" s="9"/>
      <c r="W247" s="9"/>
      <c r="X247" s="9"/>
      <c r="Y247" s="9"/>
      <c r="Z247" s="9"/>
    </row>
    <row r="248" spans="1:26" ht="15.75" customHeight="1" x14ac:dyDescent="0.2">
      <c r="A248" s="9"/>
      <c r="B248" s="9"/>
      <c r="C248" s="98"/>
      <c r="D248" s="9"/>
      <c r="E248" s="98"/>
      <c r="F248" s="9"/>
      <c r="G248" s="98"/>
      <c r="H248" s="9"/>
      <c r="I248" s="98"/>
      <c r="J248" s="9"/>
      <c r="K248" s="98"/>
      <c r="L248" s="9"/>
      <c r="M248" s="9"/>
      <c r="N248" s="9"/>
      <c r="O248" s="9"/>
      <c r="P248" s="9"/>
      <c r="Q248" s="9"/>
      <c r="R248" s="9"/>
      <c r="S248" s="9"/>
      <c r="T248" s="9"/>
      <c r="U248" s="9"/>
      <c r="V248" s="9"/>
      <c r="W248" s="9"/>
      <c r="X248" s="9"/>
      <c r="Y248" s="9"/>
      <c r="Z248" s="9"/>
    </row>
    <row r="249" spans="1:26" ht="15.75" customHeight="1" x14ac:dyDescent="0.2">
      <c r="A249" s="9"/>
      <c r="B249" s="9"/>
      <c r="C249" s="98"/>
      <c r="D249" s="9"/>
      <c r="E249" s="98"/>
      <c r="F249" s="9"/>
      <c r="G249" s="98"/>
      <c r="H249" s="9"/>
      <c r="I249" s="98"/>
      <c r="J249" s="9"/>
      <c r="K249" s="98"/>
      <c r="L249" s="9"/>
      <c r="M249" s="9"/>
      <c r="N249" s="9"/>
      <c r="O249" s="9"/>
      <c r="P249" s="9"/>
      <c r="Q249" s="9"/>
      <c r="R249" s="9"/>
      <c r="S249" s="9"/>
      <c r="T249" s="9"/>
      <c r="U249" s="9"/>
      <c r="V249" s="9"/>
      <c r="W249" s="9"/>
      <c r="X249" s="9"/>
      <c r="Y249" s="9"/>
      <c r="Z249" s="9"/>
    </row>
    <row r="250" spans="1:26" ht="15.75" customHeight="1" x14ac:dyDescent="0.2">
      <c r="A250" s="9"/>
      <c r="B250" s="9"/>
      <c r="C250" s="98"/>
      <c r="D250" s="9"/>
      <c r="E250" s="98"/>
      <c r="F250" s="9"/>
      <c r="G250" s="98"/>
      <c r="H250" s="9"/>
      <c r="I250" s="98"/>
      <c r="J250" s="9"/>
      <c r="K250" s="98"/>
      <c r="L250" s="9"/>
      <c r="M250" s="9"/>
      <c r="N250" s="9"/>
      <c r="O250" s="9"/>
      <c r="P250" s="9"/>
      <c r="Q250" s="9"/>
      <c r="R250" s="9"/>
      <c r="S250" s="9"/>
      <c r="T250" s="9"/>
      <c r="U250" s="9"/>
      <c r="V250" s="9"/>
      <c r="W250" s="9"/>
      <c r="X250" s="9"/>
      <c r="Y250" s="9"/>
      <c r="Z250" s="9"/>
    </row>
    <row r="251" spans="1:26" ht="15.75" customHeight="1" x14ac:dyDescent="0.2">
      <c r="A251" s="9"/>
      <c r="B251" s="9"/>
      <c r="C251" s="98"/>
      <c r="D251" s="9"/>
      <c r="E251" s="98"/>
      <c r="F251" s="9"/>
      <c r="G251" s="98"/>
      <c r="H251" s="9"/>
      <c r="I251" s="98"/>
      <c r="J251" s="9"/>
      <c r="K251" s="98"/>
      <c r="L251" s="9"/>
      <c r="M251" s="9"/>
      <c r="N251" s="9"/>
      <c r="O251" s="9"/>
      <c r="P251" s="9"/>
      <c r="Q251" s="9"/>
      <c r="R251" s="9"/>
      <c r="S251" s="9"/>
      <c r="T251" s="9"/>
      <c r="U251" s="9"/>
      <c r="V251" s="9"/>
      <c r="W251" s="9"/>
      <c r="X251" s="9"/>
      <c r="Y251" s="9"/>
      <c r="Z251" s="9"/>
    </row>
    <row r="252" spans="1:26" ht="15.75" customHeight="1" x14ac:dyDescent="0.2">
      <c r="A252" s="9"/>
      <c r="B252" s="9"/>
      <c r="C252" s="98"/>
      <c r="D252" s="9"/>
      <c r="E252" s="98"/>
      <c r="F252" s="9"/>
      <c r="G252" s="98"/>
      <c r="H252" s="9"/>
      <c r="I252" s="98"/>
      <c r="J252" s="9"/>
      <c r="K252" s="98"/>
      <c r="L252" s="9"/>
      <c r="M252" s="9"/>
      <c r="N252" s="9"/>
      <c r="O252" s="9"/>
      <c r="P252" s="9"/>
      <c r="Q252" s="9"/>
      <c r="R252" s="9"/>
      <c r="S252" s="9"/>
      <c r="T252" s="9"/>
      <c r="U252" s="9"/>
      <c r="V252" s="9"/>
      <c r="W252" s="9"/>
      <c r="X252" s="9"/>
      <c r="Y252" s="9"/>
      <c r="Z252" s="9"/>
    </row>
    <row r="253" spans="1:26" ht="15.75" customHeight="1" x14ac:dyDescent="0.2">
      <c r="A253" s="9"/>
      <c r="B253" s="9"/>
      <c r="C253" s="98"/>
      <c r="D253" s="9"/>
      <c r="E253" s="98"/>
      <c r="F253" s="9"/>
      <c r="G253" s="98"/>
      <c r="H253" s="9"/>
      <c r="I253" s="98"/>
      <c r="J253" s="9"/>
      <c r="K253" s="98"/>
      <c r="L253" s="9"/>
      <c r="M253" s="9"/>
      <c r="N253" s="9"/>
      <c r="O253" s="9"/>
      <c r="P253" s="9"/>
      <c r="Q253" s="9"/>
      <c r="R253" s="9"/>
      <c r="S253" s="9"/>
      <c r="T253" s="9"/>
      <c r="U253" s="9"/>
      <c r="V253" s="9"/>
      <c r="W253" s="9"/>
      <c r="X253" s="9"/>
      <c r="Y253" s="9"/>
      <c r="Z253" s="9"/>
    </row>
    <row r="254" spans="1:26" ht="15.75" customHeight="1" x14ac:dyDescent="0.2">
      <c r="A254" s="9"/>
      <c r="B254" s="9"/>
      <c r="C254" s="98"/>
      <c r="D254" s="9"/>
      <c r="E254" s="98"/>
      <c r="F254" s="9"/>
      <c r="G254" s="98"/>
      <c r="H254" s="9"/>
      <c r="I254" s="98"/>
      <c r="J254" s="9"/>
      <c r="K254" s="98"/>
      <c r="L254" s="9"/>
      <c r="M254" s="9"/>
      <c r="N254" s="9"/>
      <c r="O254" s="9"/>
      <c r="P254" s="9"/>
      <c r="Q254" s="9"/>
      <c r="R254" s="9"/>
      <c r="S254" s="9"/>
      <c r="T254" s="9"/>
      <c r="U254" s="9"/>
      <c r="V254" s="9"/>
      <c r="W254" s="9"/>
      <c r="X254" s="9"/>
      <c r="Y254" s="9"/>
      <c r="Z254" s="9"/>
    </row>
    <row r="255" spans="1:26" ht="15.75" customHeight="1" x14ac:dyDescent="0.2">
      <c r="A255" s="9"/>
      <c r="B255" s="9"/>
      <c r="C255" s="98"/>
      <c r="D255" s="9"/>
      <c r="E255" s="98"/>
      <c r="F255" s="9"/>
      <c r="G255" s="98"/>
      <c r="H255" s="9"/>
      <c r="I255" s="98"/>
      <c r="J255" s="9"/>
      <c r="K255" s="98"/>
      <c r="L255" s="9"/>
      <c r="M255" s="9"/>
      <c r="N255" s="9"/>
      <c r="O255" s="9"/>
      <c r="P255" s="9"/>
      <c r="Q255" s="9"/>
      <c r="R255" s="9"/>
      <c r="S255" s="9"/>
      <c r="T255" s="9"/>
      <c r="U255" s="9"/>
      <c r="V255" s="9"/>
      <c r="W255" s="9"/>
      <c r="X255" s="9"/>
      <c r="Y255" s="9"/>
      <c r="Z255" s="9"/>
    </row>
    <row r="256" spans="1:26" ht="15.75" customHeight="1" x14ac:dyDescent="0.2">
      <c r="A256" s="9"/>
      <c r="B256" s="9"/>
      <c r="C256" s="98"/>
      <c r="D256" s="9"/>
      <c r="E256" s="98"/>
      <c r="F256" s="9"/>
      <c r="G256" s="98"/>
      <c r="H256" s="9"/>
      <c r="I256" s="98"/>
      <c r="J256" s="9"/>
      <c r="K256" s="98"/>
      <c r="L256" s="9"/>
      <c r="M256" s="9"/>
      <c r="N256" s="9"/>
      <c r="O256" s="9"/>
      <c r="P256" s="9"/>
      <c r="Q256" s="9"/>
      <c r="R256" s="9"/>
      <c r="S256" s="9"/>
      <c r="T256" s="9"/>
      <c r="U256" s="9"/>
      <c r="V256" s="9"/>
      <c r="W256" s="9"/>
      <c r="X256" s="9"/>
      <c r="Y256" s="9"/>
      <c r="Z256" s="9"/>
    </row>
    <row r="257" spans="1:26" ht="15.75" customHeight="1" x14ac:dyDescent="0.2">
      <c r="A257" s="9"/>
      <c r="B257" s="9"/>
      <c r="C257" s="98"/>
      <c r="D257" s="9"/>
      <c r="E257" s="98"/>
      <c r="F257" s="9"/>
      <c r="G257" s="98"/>
      <c r="H257" s="9"/>
      <c r="I257" s="98"/>
      <c r="J257" s="9"/>
      <c r="K257" s="98"/>
      <c r="L257" s="9"/>
      <c r="M257" s="9"/>
      <c r="N257" s="9"/>
      <c r="O257" s="9"/>
      <c r="P257" s="9"/>
      <c r="Q257" s="9"/>
      <c r="R257" s="9"/>
      <c r="S257" s="9"/>
      <c r="T257" s="9"/>
      <c r="U257" s="9"/>
      <c r="V257" s="9"/>
      <c r="W257" s="9"/>
      <c r="X257" s="9"/>
      <c r="Y257" s="9"/>
      <c r="Z257" s="9"/>
    </row>
    <row r="258" spans="1:26" ht="15.75" customHeight="1" x14ac:dyDescent="0.2">
      <c r="A258" s="9"/>
      <c r="B258" s="9"/>
      <c r="C258" s="98"/>
      <c r="D258" s="9"/>
      <c r="E258" s="98"/>
      <c r="F258" s="9"/>
      <c r="G258" s="98"/>
      <c r="H258" s="9"/>
      <c r="I258" s="98"/>
      <c r="J258" s="9"/>
      <c r="K258" s="98"/>
      <c r="L258" s="9"/>
      <c r="M258" s="9"/>
      <c r="N258" s="9"/>
      <c r="O258" s="9"/>
      <c r="P258" s="9"/>
      <c r="Q258" s="9"/>
      <c r="R258" s="9"/>
      <c r="S258" s="9"/>
      <c r="T258" s="9"/>
      <c r="U258" s="9"/>
      <c r="V258" s="9"/>
      <c r="W258" s="9"/>
      <c r="X258" s="9"/>
      <c r="Y258" s="9"/>
      <c r="Z258" s="9"/>
    </row>
    <row r="259" spans="1:26" ht="15.75" customHeight="1" x14ac:dyDescent="0.2">
      <c r="A259" s="9"/>
      <c r="B259" s="9"/>
      <c r="C259" s="98"/>
      <c r="D259" s="9"/>
      <c r="E259" s="98"/>
      <c r="F259" s="9"/>
      <c r="G259" s="98"/>
      <c r="H259" s="9"/>
      <c r="I259" s="98"/>
      <c r="J259" s="9"/>
      <c r="K259" s="98"/>
      <c r="L259" s="9"/>
      <c r="M259" s="9"/>
      <c r="N259" s="9"/>
      <c r="O259" s="9"/>
      <c r="P259" s="9"/>
      <c r="Q259" s="9"/>
      <c r="R259" s="9"/>
      <c r="S259" s="9"/>
      <c r="T259" s="9"/>
      <c r="U259" s="9"/>
      <c r="V259" s="9"/>
      <c r="W259" s="9"/>
      <c r="X259" s="9"/>
      <c r="Y259" s="9"/>
      <c r="Z259" s="9"/>
    </row>
    <row r="260" spans="1:26" ht="15.75" customHeight="1" x14ac:dyDescent="0.2">
      <c r="A260" s="9"/>
      <c r="B260" s="9"/>
      <c r="C260" s="98"/>
      <c r="D260" s="9"/>
      <c r="E260" s="98"/>
      <c r="F260" s="9"/>
      <c r="G260" s="98"/>
      <c r="H260" s="9"/>
      <c r="I260" s="98"/>
      <c r="J260" s="9"/>
      <c r="K260" s="98"/>
      <c r="L260" s="9"/>
      <c r="M260" s="9"/>
      <c r="N260" s="9"/>
      <c r="O260" s="9"/>
      <c r="P260" s="9"/>
      <c r="Q260" s="9"/>
      <c r="R260" s="9"/>
      <c r="S260" s="9"/>
      <c r="T260" s="9"/>
      <c r="U260" s="9"/>
      <c r="V260" s="9"/>
      <c r="W260" s="9"/>
      <c r="X260" s="9"/>
      <c r="Y260" s="9"/>
      <c r="Z260" s="9"/>
    </row>
    <row r="261" spans="1:26" ht="15.75" customHeight="1" x14ac:dyDescent="0.2">
      <c r="A261" s="9"/>
      <c r="B261" s="9"/>
      <c r="C261" s="98"/>
      <c r="D261" s="9"/>
      <c r="E261" s="98"/>
      <c r="F261" s="9"/>
      <c r="G261" s="98"/>
      <c r="H261" s="9"/>
      <c r="I261" s="98"/>
      <c r="J261" s="9"/>
      <c r="K261" s="98"/>
      <c r="L261" s="9"/>
      <c r="M261" s="9"/>
      <c r="N261" s="9"/>
      <c r="O261" s="9"/>
      <c r="P261" s="9"/>
      <c r="Q261" s="9"/>
      <c r="R261" s="9"/>
      <c r="S261" s="9"/>
      <c r="T261" s="9"/>
      <c r="U261" s="9"/>
      <c r="V261" s="9"/>
      <c r="W261" s="9"/>
      <c r="X261" s="9"/>
      <c r="Y261" s="9"/>
      <c r="Z261" s="9"/>
    </row>
    <row r="262" spans="1:26" ht="15.75" customHeight="1" x14ac:dyDescent="0.2">
      <c r="A262" s="9"/>
      <c r="B262" s="9"/>
      <c r="C262" s="98"/>
      <c r="D262" s="9"/>
      <c r="E262" s="98"/>
      <c r="F262" s="9"/>
      <c r="G262" s="98"/>
      <c r="H262" s="9"/>
      <c r="I262" s="98"/>
      <c r="J262" s="9"/>
      <c r="K262" s="98"/>
      <c r="L262" s="9"/>
      <c r="M262" s="9"/>
      <c r="N262" s="9"/>
      <c r="O262" s="9"/>
      <c r="P262" s="9"/>
      <c r="Q262" s="9"/>
      <c r="R262" s="9"/>
      <c r="S262" s="9"/>
      <c r="T262" s="9"/>
      <c r="U262" s="9"/>
      <c r="V262" s="9"/>
      <c r="W262" s="9"/>
      <c r="X262" s="9"/>
      <c r="Y262" s="9"/>
      <c r="Z262" s="9"/>
    </row>
    <row r="263" spans="1:26" ht="15.75" customHeight="1" x14ac:dyDescent="0.2">
      <c r="A263" s="9"/>
      <c r="B263" s="9"/>
      <c r="C263" s="98"/>
      <c r="D263" s="9"/>
      <c r="E263" s="98"/>
      <c r="F263" s="9"/>
      <c r="G263" s="98"/>
      <c r="H263" s="9"/>
      <c r="I263" s="98"/>
      <c r="J263" s="9"/>
      <c r="K263" s="98"/>
      <c r="L263" s="9"/>
      <c r="M263" s="9"/>
      <c r="N263" s="9"/>
      <c r="O263" s="9"/>
      <c r="P263" s="9"/>
      <c r="Q263" s="9"/>
      <c r="R263" s="9"/>
      <c r="S263" s="9"/>
      <c r="T263" s="9"/>
      <c r="U263" s="9"/>
      <c r="V263" s="9"/>
      <c r="W263" s="9"/>
      <c r="X263" s="9"/>
      <c r="Y263" s="9"/>
      <c r="Z263" s="9"/>
    </row>
    <row r="264" spans="1:26" ht="15.75" customHeight="1" x14ac:dyDescent="0.2">
      <c r="A264" s="9"/>
      <c r="B264" s="9"/>
      <c r="C264" s="98"/>
      <c r="D264" s="9"/>
      <c r="E264" s="98"/>
      <c r="F264" s="9"/>
      <c r="G264" s="98"/>
      <c r="H264" s="9"/>
      <c r="I264" s="98"/>
      <c r="J264" s="9"/>
      <c r="K264" s="98"/>
      <c r="L264" s="9"/>
      <c r="M264" s="9"/>
      <c r="N264" s="9"/>
      <c r="O264" s="9"/>
      <c r="P264" s="9"/>
      <c r="Q264" s="9"/>
      <c r="R264" s="9"/>
      <c r="S264" s="9"/>
      <c r="T264" s="9"/>
      <c r="U264" s="9"/>
      <c r="V264" s="9"/>
      <c r="W264" s="9"/>
      <c r="X264" s="9"/>
      <c r="Y264" s="9"/>
      <c r="Z264" s="9"/>
    </row>
    <row r="265" spans="1:26" ht="15.75" customHeight="1" x14ac:dyDescent="0.2">
      <c r="A265" s="9"/>
      <c r="B265" s="9"/>
      <c r="C265" s="98"/>
      <c r="D265" s="9"/>
      <c r="E265" s="98"/>
      <c r="F265" s="9"/>
      <c r="G265" s="98"/>
      <c r="H265" s="9"/>
      <c r="I265" s="98"/>
      <c r="J265" s="9"/>
      <c r="K265" s="98"/>
      <c r="L265" s="9"/>
      <c r="M265" s="9"/>
      <c r="N265" s="9"/>
      <c r="O265" s="9"/>
      <c r="P265" s="9"/>
      <c r="Q265" s="9"/>
      <c r="R265" s="9"/>
      <c r="S265" s="9"/>
      <c r="T265" s="9"/>
      <c r="U265" s="9"/>
      <c r="V265" s="9"/>
      <c r="W265" s="9"/>
      <c r="X265" s="9"/>
      <c r="Y265" s="9"/>
      <c r="Z265" s="9"/>
    </row>
    <row r="266" spans="1:26" ht="15.75" customHeight="1" x14ac:dyDescent="0.2">
      <c r="A266" s="9"/>
      <c r="B266" s="9"/>
      <c r="C266" s="98"/>
      <c r="D266" s="9"/>
      <c r="E266" s="98"/>
      <c r="F266" s="9"/>
      <c r="G266" s="98"/>
      <c r="H266" s="9"/>
      <c r="I266" s="98"/>
      <c r="J266" s="9"/>
      <c r="K266" s="98"/>
      <c r="L266" s="9"/>
      <c r="M266" s="9"/>
      <c r="N266" s="9"/>
      <c r="O266" s="9"/>
      <c r="P266" s="9"/>
      <c r="Q266" s="9"/>
      <c r="R266" s="9"/>
      <c r="S266" s="9"/>
      <c r="T266" s="9"/>
      <c r="U266" s="9"/>
      <c r="V266" s="9"/>
      <c r="W266" s="9"/>
      <c r="X266" s="9"/>
      <c r="Y266" s="9"/>
      <c r="Z266" s="9"/>
    </row>
    <row r="267" spans="1:26" ht="15.75" customHeight="1" x14ac:dyDescent="0.2">
      <c r="A267" s="9"/>
      <c r="B267" s="9"/>
      <c r="C267" s="98"/>
      <c r="D267" s="9"/>
      <c r="E267" s="98"/>
      <c r="F267" s="9"/>
      <c r="G267" s="98"/>
      <c r="H267" s="9"/>
      <c r="I267" s="98"/>
      <c r="J267" s="9"/>
      <c r="K267" s="98"/>
      <c r="L267" s="9"/>
      <c r="M267" s="9"/>
      <c r="N267" s="9"/>
      <c r="O267" s="9"/>
      <c r="P267" s="9"/>
      <c r="Q267" s="9"/>
      <c r="R267" s="9"/>
      <c r="S267" s="9"/>
      <c r="T267" s="9"/>
      <c r="U267" s="9"/>
      <c r="V267" s="9"/>
      <c r="W267" s="9"/>
      <c r="X267" s="9"/>
      <c r="Y267" s="9"/>
      <c r="Z267" s="9"/>
    </row>
    <row r="268" spans="1:26" ht="15.75" customHeight="1" x14ac:dyDescent="0.2">
      <c r="A268" s="9"/>
      <c r="B268" s="9"/>
      <c r="C268" s="98"/>
      <c r="D268" s="9"/>
      <c r="E268" s="98"/>
      <c r="F268" s="9"/>
      <c r="G268" s="98"/>
      <c r="H268" s="9"/>
      <c r="I268" s="98"/>
      <c r="J268" s="9"/>
      <c r="K268" s="98"/>
      <c r="L268" s="9"/>
      <c r="M268" s="9"/>
      <c r="N268" s="9"/>
      <c r="O268" s="9"/>
      <c r="P268" s="9"/>
      <c r="Q268" s="9"/>
      <c r="R268" s="9"/>
      <c r="S268" s="9"/>
      <c r="T268" s="9"/>
      <c r="U268" s="9"/>
      <c r="V268" s="9"/>
      <c r="W268" s="9"/>
      <c r="X268" s="9"/>
      <c r="Y268" s="9"/>
      <c r="Z268" s="9"/>
    </row>
    <row r="269" spans="1:26" ht="15.75" customHeight="1" x14ac:dyDescent="0.2">
      <c r="A269" s="9"/>
      <c r="B269" s="9"/>
      <c r="C269" s="98"/>
      <c r="D269" s="9"/>
      <c r="E269" s="98"/>
      <c r="F269" s="9"/>
      <c r="G269" s="98"/>
      <c r="H269" s="9"/>
      <c r="I269" s="98"/>
      <c r="J269" s="9"/>
      <c r="K269" s="98"/>
      <c r="L269" s="9"/>
      <c r="M269" s="9"/>
      <c r="N269" s="9"/>
      <c r="O269" s="9"/>
      <c r="P269" s="9"/>
      <c r="Q269" s="9"/>
      <c r="R269" s="9"/>
      <c r="S269" s="9"/>
      <c r="T269" s="9"/>
      <c r="U269" s="9"/>
      <c r="V269" s="9"/>
      <c r="W269" s="9"/>
      <c r="X269" s="9"/>
      <c r="Y269" s="9"/>
      <c r="Z269" s="9"/>
    </row>
    <row r="270" spans="1:26" ht="15.75" customHeight="1" x14ac:dyDescent="0.2">
      <c r="A270" s="9"/>
      <c r="B270" s="9"/>
      <c r="C270" s="98"/>
      <c r="D270" s="9"/>
      <c r="E270" s="98"/>
      <c r="F270" s="9"/>
      <c r="G270" s="98"/>
      <c r="H270" s="9"/>
      <c r="I270" s="98"/>
      <c r="J270" s="9"/>
      <c r="K270" s="98"/>
      <c r="L270" s="9"/>
      <c r="M270" s="9"/>
      <c r="N270" s="9"/>
      <c r="O270" s="9"/>
      <c r="P270" s="9"/>
      <c r="Q270" s="9"/>
      <c r="R270" s="9"/>
      <c r="S270" s="9"/>
      <c r="T270" s="9"/>
      <c r="U270" s="9"/>
      <c r="V270" s="9"/>
      <c r="W270" s="9"/>
      <c r="X270" s="9"/>
      <c r="Y270" s="9"/>
      <c r="Z270" s="9"/>
    </row>
    <row r="271" spans="1:26" ht="15.75" customHeight="1" x14ac:dyDescent="0.2">
      <c r="A271" s="9"/>
      <c r="B271" s="9"/>
      <c r="C271" s="98"/>
      <c r="D271" s="9"/>
      <c r="E271" s="98"/>
      <c r="F271" s="9"/>
      <c r="G271" s="98"/>
      <c r="H271" s="9"/>
      <c r="I271" s="98"/>
      <c r="J271" s="9"/>
      <c r="K271" s="98"/>
      <c r="L271" s="9"/>
      <c r="M271" s="9"/>
      <c r="N271" s="9"/>
      <c r="O271" s="9"/>
      <c r="P271" s="9"/>
      <c r="Q271" s="9"/>
      <c r="R271" s="9"/>
      <c r="S271" s="9"/>
      <c r="T271" s="9"/>
      <c r="U271" s="9"/>
      <c r="V271" s="9"/>
      <c r="W271" s="9"/>
      <c r="X271" s="9"/>
      <c r="Y271" s="9"/>
      <c r="Z271" s="9"/>
    </row>
    <row r="272" spans="1:26" ht="15.75" customHeight="1" x14ac:dyDescent="0.2">
      <c r="A272" s="9"/>
      <c r="B272" s="9"/>
      <c r="C272" s="98"/>
      <c r="D272" s="9"/>
      <c r="E272" s="98"/>
      <c r="F272" s="9"/>
      <c r="G272" s="98"/>
      <c r="H272" s="9"/>
      <c r="I272" s="98"/>
      <c r="J272" s="9"/>
      <c r="K272" s="98"/>
      <c r="L272" s="9"/>
      <c r="M272" s="9"/>
      <c r="N272" s="9"/>
      <c r="O272" s="9"/>
      <c r="P272" s="9"/>
      <c r="Q272" s="9"/>
      <c r="R272" s="9"/>
      <c r="S272" s="9"/>
      <c r="T272" s="9"/>
      <c r="U272" s="9"/>
      <c r="V272" s="9"/>
      <c r="W272" s="9"/>
      <c r="X272" s="9"/>
      <c r="Y272" s="9"/>
      <c r="Z272" s="9"/>
    </row>
    <row r="273" spans="1:26" ht="15.75" customHeight="1" x14ac:dyDescent="0.2">
      <c r="A273" s="9"/>
      <c r="B273" s="9"/>
      <c r="C273" s="98"/>
      <c r="D273" s="9"/>
      <c r="E273" s="98"/>
      <c r="F273" s="9"/>
      <c r="G273" s="98"/>
      <c r="H273" s="9"/>
      <c r="I273" s="98"/>
      <c r="J273" s="9"/>
      <c r="K273" s="98"/>
      <c r="L273" s="9"/>
      <c r="M273" s="9"/>
      <c r="N273" s="9"/>
      <c r="O273" s="9"/>
      <c r="P273" s="9"/>
      <c r="Q273" s="9"/>
      <c r="R273" s="9"/>
      <c r="S273" s="9"/>
      <c r="T273" s="9"/>
      <c r="U273" s="9"/>
      <c r="V273" s="9"/>
      <c r="W273" s="9"/>
      <c r="X273" s="9"/>
      <c r="Y273" s="9"/>
      <c r="Z273" s="9"/>
    </row>
    <row r="274" spans="1:26" ht="15.75" customHeight="1" x14ac:dyDescent="0.2">
      <c r="A274" s="9"/>
      <c r="B274" s="9"/>
      <c r="C274" s="98"/>
      <c r="D274" s="9"/>
      <c r="E274" s="98"/>
      <c r="F274" s="9"/>
      <c r="G274" s="98"/>
      <c r="H274" s="9"/>
      <c r="I274" s="98"/>
      <c r="J274" s="9"/>
      <c r="K274" s="98"/>
      <c r="L274" s="9"/>
      <c r="M274" s="9"/>
      <c r="N274" s="9"/>
      <c r="O274" s="9"/>
      <c r="P274" s="9"/>
      <c r="Q274" s="9"/>
      <c r="R274" s="9"/>
      <c r="S274" s="9"/>
      <c r="T274" s="9"/>
      <c r="U274" s="9"/>
      <c r="V274" s="9"/>
      <c r="W274" s="9"/>
      <c r="X274" s="9"/>
      <c r="Y274" s="9"/>
      <c r="Z274" s="9"/>
    </row>
    <row r="275" spans="1:26" ht="15.75" customHeight="1" x14ac:dyDescent="0.2">
      <c r="A275" s="9"/>
      <c r="B275" s="9"/>
      <c r="C275" s="98"/>
      <c r="D275" s="9"/>
      <c r="E275" s="98"/>
      <c r="F275" s="9"/>
      <c r="G275" s="98"/>
      <c r="H275" s="9"/>
      <c r="I275" s="98"/>
      <c r="J275" s="9"/>
      <c r="K275" s="98"/>
      <c r="L275" s="9"/>
      <c r="M275" s="9"/>
      <c r="N275" s="9"/>
      <c r="O275" s="9"/>
      <c r="P275" s="9"/>
      <c r="Q275" s="9"/>
      <c r="R275" s="9"/>
      <c r="S275" s="9"/>
      <c r="T275" s="9"/>
      <c r="U275" s="9"/>
      <c r="V275" s="9"/>
      <c r="W275" s="9"/>
      <c r="X275" s="9"/>
      <c r="Y275" s="9"/>
      <c r="Z275" s="9"/>
    </row>
    <row r="276" spans="1:26" ht="15.75" customHeight="1" x14ac:dyDescent="0.2">
      <c r="A276" s="9"/>
      <c r="B276" s="9"/>
      <c r="C276" s="98"/>
      <c r="D276" s="9"/>
      <c r="E276" s="98"/>
      <c r="F276" s="9"/>
      <c r="G276" s="98"/>
      <c r="H276" s="9"/>
      <c r="I276" s="98"/>
      <c r="J276" s="9"/>
      <c r="K276" s="98"/>
      <c r="L276" s="9"/>
      <c r="M276" s="9"/>
      <c r="N276" s="9"/>
      <c r="O276" s="9"/>
      <c r="P276" s="9"/>
      <c r="Q276" s="9"/>
      <c r="R276" s="9"/>
      <c r="S276" s="9"/>
      <c r="T276" s="9"/>
      <c r="U276" s="9"/>
      <c r="V276" s="9"/>
      <c r="W276" s="9"/>
      <c r="X276" s="9"/>
      <c r="Y276" s="9"/>
      <c r="Z276" s="9"/>
    </row>
    <row r="277" spans="1:26" ht="15.75" customHeight="1" x14ac:dyDescent="0.2">
      <c r="A277" s="9"/>
      <c r="B277" s="9"/>
      <c r="C277" s="98"/>
      <c r="D277" s="9"/>
      <c r="E277" s="98"/>
      <c r="F277" s="9"/>
      <c r="G277" s="98"/>
      <c r="H277" s="9"/>
      <c r="I277" s="98"/>
      <c r="J277" s="9"/>
      <c r="K277" s="98"/>
      <c r="L277" s="9"/>
      <c r="M277" s="9"/>
      <c r="N277" s="9"/>
      <c r="O277" s="9"/>
      <c r="P277" s="9"/>
      <c r="Q277" s="9"/>
      <c r="R277" s="9"/>
      <c r="S277" s="9"/>
      <c r="T277" s="9"/>
      <c r="U277" s="9"/>
      <c r="V277" s="9"/>
      <c r="W277" s="9"/>
      <c r="X277" s="9"/>
      <c r="Y277" s="9"/>
      <c r="Z277" s="9"/>
    </row>
    <row r="278" spans="1:26" ht="15.75" customHeight="1" x14ac:dyDescent="0.2">
      <c r="A278" s="9"/>
      <c r="B278" s="9"/>
      <c r="C278" s="98"/>
      <c r="D278" s="9"/>
      <c r="E278" s="98"/>
      <c r="F278" s="9"/>
      <c r="G278" s="98"/>
      <c r="H278" s="9"/>
      <c r="I278" s="98"/>
      <c r="J278" s="9"/>
      <c r="K278" s="98"/>
      <c r="L278" s="9"/>
      <c r="M278" s="9"/>
      <c r="N278" s="9"/>
      <c r="O278" s="9"/>
      <c r="P278" s="9"/>
      <c r="Q278" s="9"/>
      <c r="R278" s="9"/>
      <c r="S278" s="9"/>
      <c r="T278" s="9"/>
      <c r="U278" s="9"/>
      <c r="V278" s="9"/>
      <c r="W278" s="9"/>
      <c r="X278" s="9"/>
      <c r="Y278" s="9"/>
      <c r="Z278" s="9"/>
    </row>
    <row r="279" spans="1:26" ht="15.75" customHeight="1" x14ac:dyDescent="0.2">
      <c r="A279" s="9"/>
      <c r="B279" s="9"/>
      <c r="C279" s="98"/>
      <c r="D279" s="9"/>
      <c r="E279" s="98"/>
      <c r="F279" s="9"/>
      <c r="G279" s="98"/>
      <c r="H279" s="9"/>
      <c r="I279" s="98"/>
      <c r="J279" s="9"/>
      <c r="K279" s="98"/>
      <c r="L279" s="9"/>
      <c r="M279" s="9"/>
      <c r="N279" s="9"/>
      <c r="O279" s="9"/>
      <c r="P279" s="9"/>
      <c r="Q279" s="9"/>
      <c r="R279" s="9"/>
      <c r="S279" s="9"/>
      <c r="T279" s="9"/>
      <c r="U279" s="9"/>
      <c r="V279" s="9"/>
      <c r="W279" s="9"/>
      <c r="X279" s="9"/>
      <c r="Y279" s="9"/>
      <c r="Z279" s="9"/>
    </row>
    <row r="280" spans="1:26" ht="15.75" customHeight="1" x14ac:dyDescent="0.2">
      <c r="A280" s="9"/>
      <c r="B280" s="9"/>
      <c r="C280" s="98"/>
      <c r="D280" s="9"/>
      <c r="E280" s="98"/>
      <c r="F280" s="9"/>
      <c r="G280" s="98"/>
      <c r="H280" s="9"/>
      <c r="I280" s="98"/>
      <c r="J280" s="9"/>
      <c r="K280" s="98"/>
      <c r="L280" s="9"/>
      <c r="M280" s="9"/>
      <c r="N280" s="9"/>
      <c r="O280" s="9"/>
      <c r="P280" s="9"/>
      <c r="Q280" s="9"/>
      <c r="R280" s="9"/>
      <c r="S280" s="9"/>
      <c r="T280" s="9"/>
      <c r="U280" s="9"/>
      <c r="V280" s="9"/>
      <c r="W280" s="9"/>
      <c r="X280" s="9"/>
      <c r="Y280" s="9"/>
      <c r="Z280" s="9"/>
    </row>
    <row r="281" spans="1:26" ht="15.75" customHeight="1" x14ac:dyDescent="0.2">
      <c r="A281" s="9"/>
      <c r="B281" s="9"/>
      <c r="C281" s="98"/>
      <c r="D281" s="9"/>
      <c r="E281" s="98"/>
      <c r="F281" s="9"/>
      <c r="G281" s="98"/>
      <c r="H281" s="9"/>
      <c r="I281" s="98"/>
      <c r="J281" s="9"/>
      <c r="K281" s="98"/>
      <c r="L281" s="9"/>
      <c r="M281" s="9"/>
      <c r="N281" s="9"/>
      <c r="O281" s="9"/>
      <c r="P281" s="9"/>
      <c r="Q281" s="9"/>
      <c r="R281" s="9"/>
      <c r="S281" s="9"/>
      <c r="T281" s="9"/>
      <c r="U281" s="9"/>
      <c r="V281" s="9"/>
      <c r="W281" s="9"/>
      <c r="X281" s="9"/>
      <c r="Y281" s="9"/>
      <c r="Z281" s="9"/>
    </row>
    <row r="282" spans="1:26" ht="15.75" customHeight="1" x14ac:dyDescent="0.2">
      <c r="A282" s="9"/>
      <c r="B282" s="9"/>
      <c r="C282" s="98"/>
      <c r="D282" s="9"/>
      <c r="E282" s="98"/>
      <c r="F282" s="9"/>
      <c r="G282" s="98"/>
      <c r="H282" s="9"/>
      <c r="I282" s="98"/>
      <c r="J282" s="9"/>
      <c r="K282" s="98"/>
      <c r="L282" s="9"/>
      <c r="M282" s="9"/>
      <c r="N282" s="9"/>
      <c r="O282" s="9"/>
      <c r="P282" s="9"/>
      <c r="Q282" s="9"/>
      <c r="R282" s="9"/>
      <c r="S282" s="9"/>
      <c r="T282" s="9"/>
      <c r="U282" s="9"/>
      <c r="V282" s="9"/>
      <c r="W282" s="9"/>
      <c r="X282" s="9"/>
      <c r="Y282" s="9"/>
      <c r="Z282" s="9"/>
    </row>
    <row r="283" spans="1:26" ht="15.75" customHeight="1" x14ac:dyDescent="0.2">
      <c r="A283" s="9"/>
      <c r="B283" s="9"/>
      <c r="C283" s="98"/>
      <c r="D283" s="9"/>
      <c r="E283" s="98"/>
      <c r="F283" s="9"/>
      <c r="G283" s="98"/>
      <c r="H283" s="9"/>
      <c r="I283" s="98"/>
      <c r="J283" s="9"/>
      <c r="K283" s="98"/>
      <c r="L283" s="9"/>
      <c r="M283" s="9"/>
      <c r="N283" s="9"/>
      <c r="O283" s="9"/>
      <c r="P283" s="9"/>
      <c r="Q283" s="9"/>
      <c r="R283" s="9"/>
      <c r="S283" s="9"/>
      <c r="T283" s="9"/>
      <c r="U283" s="9"/>
      <c r="V283" s="9"/>
      <c r="W283" s="9"/>
      <c r="X283" s="9"/>
      <c r="Y283" s="9"/>
      <c r="Z283" s="9"/>
    </row>
    <row r="284" spans="1:26" ht="15.75" customHeight="1" x14ac:dyDescent="0.2">
      <c r="A284" s="9"/>
      <c r="B284" s="9"/>
      <c r="C284" s="98"/>
      <c r="D284" s="9"/>
      <c r="E284" s="98"/>
      <c r="F284" s="9"/>
      <c r="G284" s="98"/>
      <c r="H284" s="9"/>
      <c r="I284" s="98"/>
      <c r="J284" s="9"/>
      <c r="K284" s="98"/>
      <c r="L284" s="9"/>
      <c r="M284" s="9"/>
      <c r="N284" s="9"/>
      <c r="O284" s="9"/>
      <c r="P284" s="9"/>
      <c r="Q284" s="9"/>
      <c r="R284" s="9"/>
      <c r="S284" s="9"/>
      <c r="T284" s="9"/>
      <c r="U284" s="9"/>
      <c r="V284" s="9"/>
      <c r="W284" s="9"/>
      <c r="X284" s="9"/>
      <c r="Y284" s="9"/>
      <c r="Z284" s="9"/>
    </row>
    <row r="285" spans="1:26" ht="15.75" customHeight="1" x14ac:dyDescent="0.2">
      <c r="A285" s="9"/>
      <c r="B285" s="9"/>
      <c r="C285" s="98"/>
      <c r="D285" s="9"/>
      <c r="E285" s="98"/>
      <c r="F285" s="9"/>
      <c r="G285" s="98"/>
      <c r="H285" s="9"/>
      <c r="I285" s="98"/>
      <c r="J285" s="9"/>
      <c r="K285" s="98"/>
      <c r="L285" s="9"/>
      <c r="M285" s="9"/>
      <c r="N285" s="9"/>
      <c r="O285" s="9"/>
      <c r="P285" s="9"/>
      <c r="Q285" s="9"/>
      <c r="R285" s="9"/>
      <c r="S285" s="9"/>
      <c r="T285" s="9"/>
      <c r="U285" s="9"/>
      <c r="V285" s="9"/>
      <c r="W285" s="9"/>
      <c r="X285" s="9"/>
      <c r="Y285" s="9"/>
      <c r="Z285" s="9"/>
    </row>
    <row r="286" spans="1:26" ht="15.75" customHeight="1" x14ac:dyDescent="0.2">
      <c r="A286" s="9"/>
      <c r="B286" s="9"/>
      <c r="C286" s="98"/>
      <c r="D286" s="9"/>
      <c r="E286" s="98"/>
      <c r="F286" s="9"/>
      <c r="G286" s="98"/>
      <c r="H286" s="9"/>
      <c r="I286" s="98"/>
      <c r="J286" s="9"/>
      <c r="K286" s="98"/>
      <c r="L286" s="9"/>
      <c r="M286" s="9"/>
      <c r="N286" s="9"/>
      <c r="O286" s="9"/>
      <c r="P286" s="9"/>
      <c r="Q286" s="9"/>
      <c r="R286" s="9"/>
      <c r="S286" s="9"/>
      <c r="T286" s="9"/>
      <c r="U286" s="9"/>
      <c r="V286" s="9"/>
      <c r="W286" s="9"/>
      <c r="X286" s="9"/>
      <c r="Y286" s="9"/>
      <c r="Z286" s="9"/>
    </row>
    <row r="287" spans="1:26" ht="15.75" customHeight="1" x14ac:dyDescent="0.2">
      <c r="A287" s="9"/>
      <c r="B287" s="9"/>
      <c r="C287" s="98"/>
      <c r="D287" s="9"/>
      <c r="E287" s="98"/>
      <c r="F287" s="9"/>
      <c r="G287" s="98"/>
      <c r="H287" s="9"/>
      <c r="I287" s="98"/>
      <c r="J287" s="9"/>
      <c r="K287" s="98"/>
      <c r="L287" s="9"/>
      <c r="M287" s="9"/>
      <c r="N287" s="9"/>
      <c r="O287" s="9"/>
      <c r="P287" s="9"/>
      <c r="Q287" s="9"/>
      <c r="R287" s="9"/>
      <c r="S287" s="9"/>
      <c r="T287" s="9"/>
      <c r="U287" s="9"/>
      <c r="V287" s="9"/>
      <c r="W287" s="9"/>
      <c r="X287" s="9"/>
      <c r="Y287" s="9"/>
      <c r="Z287" s="9"/>
    </row>
    <row r="288" spans="1:26" ht="15.75" customHeight="1" x14ac:dyDescent="0.2">
      <c r="A288" s="9"/>
      <c r="B288" s="9"/>
      <c r="C288" s="98"/>
      <c r="D288" s="9"/>
      <c r="E288" s="98"/>
      <c r="F288" s="9"/>
      <c r="G288" s="98"/>
      <c r="H288" s="9"/>
      <c r="I288" s="98"/>
      <c r="J288" s="9"/>
      <c r="K288" s="98"/>
      <c r="L288" s="9"/>
      <c r="M288" s="9"/>
      <c r="N288" s="9"/>
      <c r="O288" s="9"/>
      <c r="P288" s="9"/>
      <c r="Q288" s="9"/>
      <c r="R288" s="9"/>
      <c r="S288" s="9"/>
      <c r="T288" s="9"/>
      <c r="U288" s="9"/>
      <c r="V288" s="9"/>
      <c r="W288" s="9"/>
      <c r="X288" s="9"/>
      <c r="Y288" s="9"/>
      <c r="Z288" s="9"/>
    </row>
    <row r="289" spans="1:26" ht="15.75" customHeight="1" x14ac:dyDescent="0.2">
      <c r="A289" s="9"/>
      <c r="B289" s="9"/>
      <c r="C289" s="98"/>
      <c r="D289" s="9"/>
      <c r="E289" s="98"/>
      <c r="F289" s="9"/>
      <c r="G289" s="98"/>
      <c r="H289" s="9"/>
      <c r="I289" s="98"/>
      <c r="J289" s="9"/>
      <c r="K289" s="98"/>
      <c r="L289" s="9"/>
      <c r="M289" s="9"/>
      <c r="N289" s="9"/>
      <c r="O289" s="9"/>
      <c r="P289" s="9"/>
      <c r="Q289" s="9"/>
      <c r="R289" s="9"/>
      <c r="S289" s="9"/>
      <c r="T289" s="9"/>
      <c r="U289" s="9"/>
      <c r="V289" s="9"/>
      <c r="W289" s="9"/>
      <c r="X289" s="9"/>
      <c r="Y289" s="9"/>
      <c r="Z289" s="9"/>
    </row>
    <row r="290" spans="1:26" ht="15.75" customHeight="1" x14ac:dyDescent="0.2">
      <c r="A290" s="9"/>
      <c r="B290" s="9"/>
      <c r="C290" s="98"/>
      <c r="D290" s="9"/>
      <c r="E290" s="98"/>
      <c r="F290" s="9"/>
      <c r="G290" s="98"/>
      <c r="H290" s="9"/>
      <c r="I290" s="98"/>
      <c r="J290" s="9"/>
      <c r="K290" s="98"/>
      <c r="L290" s="9"/>
      <c r="M290" s="9"/>
      <c r="N290" s="9"/>
      <c r="O290" s="9"/>
      <c r="P290" s="9"/>
      <c r="Q290" s="9"/>
      <c r="R290" s="9"/>
      <c r="S290" s="9"/>
      <c r="T290" s="9"/>
      <c r="U290" s="9"/>
      <c r="V290" s="9"/>
      <c r="W290" s="9"/>
      <c r="X290" s="9"/>
      <c r="Y290" s="9"/>
      <c r="Z290" s="9"/>
    </row>
    <row r="291" spans="1:26" ht="15.75" customHeight="1" x14ac:dyDescent="0.2">
      <c r="A291" s="9"/>
      <c r="B291" s="9"/>
      <c r="C291" s="98"/>
      <c r="D291" s="9"/>
      <c r="E291" s="98"/>
      <c r="F291" s="9"/>
      <c r="G291" s="98"/>
      <c r="H291" s="9"/>
      <c r="I291" s="98"/>
      <c r="J291" s="9"/>
      <c r="K291" s="98"/>
      <c r="L291" s="9"/>
      <c r="M291" s="9"/>
      <c r="N291" s="9"/>
      <c r="O291" s="9"/>
      <c r="P291" s="9"/>
      <c r="Q291" s="9"/>
      <c r="R291" s="9"/>
      <c r="S291" s="9"/>
      <c r="T291" s="9"/>
      <c r="U291" s="9"/>
      <c r="V291" s="9"/>
      <c r="W291" s="9"/>
      <c r="X291" s="9"/>
      <c r="Y291" s="9"/>
      <c r="Z291" s="9"/>
    </row>
    <row r="292" spans="1:26" ht="15.75" customHeight="1" x14ac:dyDescent="0.2">
      <c r="A292" s="9"/>
      <c r="B292" s="9"/>
      <c r="C292" s="98"/>
      <c r="D292" s="9"/>
      <c r="E292" s="98"/>
      <c r="F292" s="9"/>
      <c r="G292" s="98"/>
      <c r="H292" s="9"/>
      <c r="I292" s="98"/>
      <c r="J292" s="9"/>
      <c r="K292" s="98"/>
      <c r="L292" s="9"/>
      <c r="M292" s="9"/>
      <c r="N292" s="9"/>
      <c r="O292" s="9"/>
      <c r="P292" s="9"/>
      <c r="Q292" s="9"/>
      <c r="R292" s="9"/>
      <c r="S292" s="9"/>
      <c r="T292" s="9"/>
      <c r="U292" s="9"/>
      <c r="V292" s="9"/>
      <c r="W292" s="9"/>
      <c r="X292" s="9"/>
      <c r="Y292" s="9"/>
      <c r="Z292" s="9"/>
    </row>
    <row r="293" spans="1:26" ht="15.75" customHeight="1" x14ac:dyDescent="0.2">
      <c r="A293" s="9"/>
      <c r="B293" s="9"/>
      <c r="C293" s="98"/>
      <c r="D293" s="9"/>
      <c r="E293" s="98"/>
      <c r="F293" s="9"/>
      <c r="G293" s="98"/>
      <c r="H293" s="9"/>
      <c r="I293" s="98"/>
      <c r="J293" s="9"/>
      <c r="K293" s="98"/>
      <c r="L293" s="9"/>
      <c r="M293" s="9"/>
      <c r="N293" s="9"/>
      <c r="O293" s="9"/>
      <c r="P293" s="9"/>
      <c r="Q293" s="9"/>
      <c r="R293" s="9"/>
      <c r="S293" s="9"/>
      <c r="T293" s="9"/>
      <c r="U293" s="9"/>
      <c r="V293" s="9"/>
      <c r="W293" s="9"/>
      <c r="X293" s="9"/>
      <c r="Y293" s="9"/>
      <c r="Z293" s="9"/>
    </row>
    <row r="294" spans="1:26" ht="15.75" customHeight="1" x14ac:dyDescent="0.2">
      <c r="A294" s="9"/>
      <c r="B294" s="9"/>
      <c r="C294" s="98"/>
      <c r="D294" s="9"/>
      <c r="E294" s="98"/>
      <c r="F294" s="9"/>
      <c r="G294" s="98"/>
      <c r="H294" s="9"/>
      <c r="I294" s="98"/>
      <c r="J294" s="9"/>
      <c r="K294" s="98"/>
      <c r="L294" s="9"/>
      <c r="M294" s="9"/>
      <c r="N294" s="9"/>
      <c r="O294" s="9"/>
      <c r="P294" s="9"/>
      <c r="Q294" s="9"/>
      <c r="R294" s="9"/>
      <c r="S294" s="9"/>
      <c r="T294" s="9"/>
      <c r="U294" s="9"/>
      <c r="V294" s="9"/>
      <c r="W294" s="9"/>
      <c r="X294" s="9"/>
      <c r="Y294" s="9"/>
      <c r="Z294" s="9"/>
    </row>
    <row r="295" spans="1:26" ht="15.75" customHeight="1" x14ac:dyDescent="0.2">
      <c r="A295" s="9"/>
      <c r="B295" s="9"/>
      <c r="C295" s="98"/>
      <c r="D295" s="9"/>
      <c r="E295" s="98"/>
      <c r="F295" s="9"/>
      <c r="G295" s="98"/>
      <c r="H295" s="9"/>
      <c r="I295" s="98"/>
      <c r="J295" s="9"/>
      <c r="K295" s="98"/>
      <c r="L295" s="9"/>
      <c r="M295" s="9"/>
      <c r="N295" s="9"/>
      <c r="O295" s="9"/>
      <c r="P295" s="9"/>
      <c r="Q295" s="9"/>
      <c r="R295" s="9"/>
      <c r="S295" s="9"/>
      <c r="T295" s="9"/>
      <c r="U295" s="9"/>
      <c r="V295" s="9"/>
      <c r="W295" s="9"/>
      <c r="X295" s="9"/>
      <c r="Y295" s="9"/>
      <c r="Z295" s="9"/>
    </row>
    <row r="296" spans="1:26" ht="15.75" customHeight="1" x14ac:dyDescent="0.2">
      <c r="A296" s="9"/>
      <c r="B296" s="9"/>
      <c r="C296" s="98"/>
      <c r="D296" s="9"/>
      <c r="E296" s="98"/>
      <c r="F296" s="9"/>
      <c r="G296" s="98"/>
      <c r="H296" s="9"/>
      <c r="I296" s="98"/>
      <c r="J296" s="9"/>
      <c r="K296" s="98"/>
      <c r="L296" s="9"/>
      <c r="M296" s="9"/>
      <c r="N296" s="9"/>
      <c r="O296" s="9"/>
      <c r="P296" s="9"/>
      <c r="Q296" s="9"/>
      <c r="R296" s="9"/>
      <c r="S296" s="9"/>
      <c r="T296" s="9"/>
      <c r="U296" s="9"/>
      <c r="V296" s="9"/>
      <c r="W296" s="9"/>
      <c r="X296" s="9"/>
      <c r="Y296" s="9"/>
      <c r="Z296" s="9"/>
    </row>
    <row r="297" spans="1:26" ht="15.75" customHeight="1" x14ac:dyDescent="0.2">
      <c r="A297" s="9"/>
      <c r="B297" s="9"/>
      <c r="C297" s="98"/>
      <c r="D297" s="9"/>
      <c r="E297" s="98"/>
      <c r="F297" s="9"/>
      <c r="G297" s="98"/>
      <c r="H297" s="9"/>
      <c r="I297" s="98"/>
      <c r="J297" s="9"/>
      <c r="K297" s="98"/>
      <c r="L297" s="9"/>
      <c r="M297" s="9"/>
      <c r="N297" s="9"/>
      <c r="O297" s="9"/>
      <c r="P297" s="9"/>
      <c r="Q297" s="9"/>
      <c r="R297" s="9"/>
      <c r="S297" s="9"/>
      <c r="T297" s="9"/>
      <c r="U297" s="9"/>
      <c r="V297" s="9"/>
      <c r="W297" s="9"/>
      <c r="X297" s="9"/>
      <c r="Y297" s="9"/>
      <c r="Z297" s="9"/>
    </row>
    <row r="298" spans="1:26" ht="15.75" customHeight="1" x14ac:dyDescent="0.2">
      <c r="A298" s="9"/>
      <c r="B298" s="9"/>
      <c r="C298" s="98"/>
      <c r="D298" s="9"/>
      <c r="E298" s="98"/>
      <c r="F298" s="9"/>
      <c r="G298" s="98"/>
      <c r="H298" s="9"/>
      <c r="I298" s="98"/>
      <c r="J298" s="9"/>
      <c r="K298" s="98"/>
      <c r="L298" s="9"/>
      <c r="M298" s="9"/>
      <c r="N298" s="9"/>
      <c r="O298" s="9"/>
      <c r="P298" s="9"/>
      <c r="Q298" s="9"/>
      <c r="R298" s="9"/>
      <c r="S298" s="9"/>
      <c r="T298" s="9"/>
      <c r="U298" s="9"/>
      <c r="V298" s="9"/>
      <c r="W298" s="9"/>
      <c r="X298" s="9"/>
      <c r="Y298" s="9"/>
      <c r="Z298" s="9"/>
    </row>
    <row r="299" spans="1:26" ht="15.75" customHeight="1" x14ac:dyDescent="0.2">
      <c r="A299" s="9"/>
      <c r="B299" s="9"/>
      <c r="C299" s="98"/>
      <c r="D299" s="9"/>
      <c r="E299" s="98"/>
      <c r="F299" s="9"/>
      <c r="G299" s="98"/>
      <c r="H299" s="9"/>
      <c r="I299" s="98"/>
      <c r="J299" s="9"/>
      <c r="K299" s="98"/>
      <c r="L299" s="9"/>
      <c r="M299" s="9"/>
      <c r="N299" s="9"/>
      <c r="O299" s="9"/>
      <c r="P299" s="9"/>
      <c r="Q299" s="9"/>
      <c r="R299" s="9"/>
      <c r="S299" s="9"/>
      <c r="T299" s="9"/>
      <c r="U299" s="9"/>
      <c r="V299" s="9"/>
      <c r="W299" s="9"/>
      <c r="X299" s="9"/>
      <c r="Y299" s="9"/>
      <c r="Z299" s="9"/>
    </row>
    <row r="300" spans="1:26" ht="15.75" customHeight="1" x14ac:dyDescent="0.2">
      <c r="A300" s="9"/>
      <c r="B300" s="9"/>
      <c r="C300" s="98"/>
      <c r="D300" s="9"/>
      <c r="E300" s="98"/>
      <c r="F300" s="9"/>
      <c r="G300" s="98"/>
      <c r="H300" s="9"/>
      <c r="I300" s="98"/>
      <c r="J300" s="9"/>
      <c r="K300" s="98"/>
      <c r="L300" s="9"/>
      <c r="M300" s="9"/>
      <c r="N300" s="9"/>
      <c r="O300" s="9"/>
      <c r="P300" s="9"/>
      <c r="Q300" s="9"/>
      <c r="R300" s="9"/>
      <c r="S300" s="9"/>
      <c r="T300" s="9"/>
      <c r="U300" s="9"/>
      <c r="V300" s="9"/>
      <c r="W300" s="9"/>
      <c r="X300" s="9"/>
      <c r="Y300" s="9"/>
      <c r="Z300" s="9"/>
    </row>
    <row r="301" spans="1:26" ht="15.75" customHeight="1" x14ac:dyDescent="0.2">
      <c r="A301" s="9"/>
      <c r="B301" s="9"/>
      <c r="C301" s="98"/>
      <c r="D301" s="9"/>
      <c r="E301" s="98"/>
      <c r="F301" s="9"/>
      <c r="G301" s="98"/>
      <c r="H301" s="9"/>
      <c r="I301" s="98"/>
      <c r="J301" s="9"/>
      <c r="K301" s="98"/>
      <c r="L301" s="9"/>
      <c r="M301" s="9"/>
      <c r="N301" s="9"/>
      <c r="O301" s="9"/>
      <c r="P301" s="9"/>
      <c r="Q301" s="9"/>
      <c r="R301" s="9"/>
      <c r="S301" s="9"/>
      <c r="T301" s="9"/>
      <c r="U301" s="9"/>
      <c r="V301" s="9"/>
      <c r="W301" s="9"/>
      <c r="X301" s="9"/>
      <c r="Y301" s="9"/>
      <c r="Z301" s="9"/>
    </row>
    <row r="302" spans="1:26" ht="15.75" customHeight="1" x14ac:dyDescent="0.2">
      <c r="A302" s="9"/>
      <c r="B302" s="9"/>
      <c r="C302" s="98"/>
      <c r="D302" s="9"/>
      <c r="E302" s="98"/>
      <c r="F302" s="9"/>
      <c r="G302" s="98"/>
      <c r="H302" s="9"/>
      <c r="I302" s="98"/>
      <c r="J302" s="9"/>
      <c r="K302" s="98"/>
      <c r="L302" s="9"/>
      <c r="M302" s="9"/>
      <c r="N302" s="9"/>
      <c r="O302" s="9"/>
      <c r="P302" s="9"/>
      <c r="Q302" s="9"/>
      <c r="R302" s="9"/>
      <c r="S302" s="9"/>
      <c r="T302" s="9"/>
      <c r="U302" s="9"/>
      <c r="V302" s="9"/>
      <c r="W302" s="9"/>
      <c r="X302" s="9"/>
      <c r="Y302" s="9"/>
      <c r="Z302" s="9"/>
    </row>
    <row r="303" spans="1:26" ht="15.75" customHeight="1" x14ac:dyDescent="0.2">
      <c r="A303" s="9"/>
      <c r="B303" s="9"/>
      <c r="C303" s="98"/>
      <c r="D303" s="9"/>
      <c r="E303" s="98"/>
      <c r="F303" s="9"/>
      <c r="G303" s="98"/>
      <c r="H303" s="9"/>
      <c r="I303" s="98"/>
      <c r="J303" s="9"/>
      <c r="K303" s="98"/>
      <c r="L303" s="9"/>
      <c r="M303" s="9"/>
      <c r="N303" s="9"/>
      <c r="O303" s="9"/>
      <c r="P303" s="9"/>
      <c r="Q303" s="9"/>
      <c r="R303" s="9"/>
      <c r="S303" s="9"/>
      <c r="T303" s="9"/>
      <c r="U303" s="9"/>
      <c r="V303" s="9"/>
      <c r="W303" s="9"/>
      <c r="X303" s="9"/>
      <c r="Y303" s="9"/>
      <c r="Z303" s="9"/>
    </row>
    <row r="304" spans="1:26" ht="15.75" customHeight="1" x14ac:dyDescent="0.2">
      <c r="A304" s="9"/>
      <c r="B304" s="9"/>
      <c r="C304" s="98"/>
      <c r="D304" s="9"/>
      <c r="E304" s="98"/>
      <c r="F304" s="9"/>
      <c r="G304" s="98"/>
      <c r="H304" s="9"/>
      <c r="I304" s="98"/>
      <c r="J304" s="9"/>
      <c r="K304" s="98"/>
      <c r="L304" s="9"/>
      <c r="M304" s="9"/>
      <c r="N304" s="9"/>
      <c r="O304" s="9"/>
      <c r="P304" s="9"/>
      <c r="Q304" s="9"/>
      <c r="R304" s="9"/>
      <c r="S304" s="9"/>
      <c r="T304" s="9"/>
      <c r="U304" s="9"/>
      <c r="V304" s="9"/>
      <c r="W304" s="9"/>
      <c r="X304" s="9"/>
      <c r="Y304" s="9"/>
      <c r="Z304" s="9"/>
    </row>
    <row r="305" spans="1:26" ht="15.75" customHeight="1" x14ac:dyDescent="0.2">
      <c r="A305" s="9"/>
      <c r="B305" s="9"/>
      <c r="C305" s="98"/>
      <c r="D305" s="9"/>
      <c r="E305" s="98"/>
      <c r="F305" s="9"/>
      <c r="G305" s="98"/>
      <c r="H305" s="9"/>
      <c r="I305" s="98"/>
      <c r="J305" s="9"/>
      <c r="K305" s="98"/>
      <c r="L305" s="9"/>
      <c r="M305" s="9"/>
      <c r="N305" s="9"/>
      <c r="O305" s="9"/>
      <c r="P305" s="9"/>
      <c r="Q305" s="9"/>
      <c r="R305" s="9"/>
      <c r="S305" s="9"/>
      <c r="T305" s="9"/>
      <c r="U305" s="9"/>
      <c r="V305" s="9"/>
      <c r="W305" s="9"/>
      <c r="X305" s="9"/>
      <c r="Y305" s="9"/>
      <c r="Z305" s="9"/>
    </row>
    <row r="306" spans="1:26" ht="15.75" customHeight="1" x14ac:dyDescent="0.2">
      <c r="A306" s="9"/>
      <c r="B306" s="9"/>
      <c r="C306" s="98"/>
      <c r="D306" s="9"/>
      <c r="E306" s="98"/>
      <c r="F306" s="9"/>
      <c r="G306" s="98"/>
      <c r="H306" s="9"/>
      <c r="I306" s="98"/>
      <c r="J306" s="9"/>
      <c r="K306" s="98"/>
      <c r="L306" s="9"/>
      <c r="M306" s="9"/>
      <c r="N306" s="9"/>
      <c r="O306" s="9"/>
      <c r="P306" s="9"/>
      <c r="Q306" s="9"/>
      <c r="R306" s="9"/>
      <c r="S306" s="9"/>
      <c r="T306" s="9"/>
      <c r="U306" s="9"/>
      <c r="V306" s="9"/>
      <c r="W306" s="9"/>
      <c r="X306" s="9"/>
      <c r="Y306" s="9"/>
      <c r="Z306" s="9"/>
    </row>
    <row r="307" spans="1:26" ht="15.75" customHeight="1" x14ac:dyDescent="0.2">
      <c r="A307" s="9"/>
      <c r="B307" s="9"/>
      <c r="C307" s="98"/>
      <c r="D307" s="9"/>
      <c r="E307" s="98"/>
      <c r="F307" s="9"/>
      <c r="G307" s="98"/>
      <c r="H307" s="9"/>
      <c r="I307" s="98"/>
      <c r="J307" s="9"/>
      <c r="K307" s="98"/>
      <c r="L307" s="9"/>
      <c r="M307" s="9"/>
      <c r="N307" s="9"/>
      <c r="O307" s="9"/>
      <c r="P307" s="9"/>
      <c r="Q307" s="9"/>
      <c r="R307" s="9"/>
      <c r="S307" s="9"/>
      <c r="T307" s="9"/>
      <c r="U307" s="9"/>
      <c r="V307" s="9"/>
      <c r="W307" s="9"/>
      <c r="X307" s="9"/>
      <c r="Y307" s="9"/>
      <c r="Z307" s="9"/>
    </row>
    <row r="308" spans="1:26" ht="15.75" customHeight="1" x14ac:dyDescent="0.2">
      <c r="A308" s="9"/>
      <c r="B308" s="9"/>
      <c r="C308" s="98"/>
      <c r="D308" s="9"/>
      <c r="E308" s="98"/>
      <c r="F308" s="9"/>
      <c r="G308" s="98"/>
      <c r="H308" s="9"/>
      <c r="I308" s="98"/>
      <c r="J308" s="9"/>
      <c r="K308" s="98"/>
      <c r="L308" s="9"/>
      <c r="M308" s="9"/>
      <c r="N308" s="9"/>
      <c r="O308" s="9"/>
      <c r="P308" s="9"/>
      <c r="Q308" s="9"/>
      <c r="R308" s="9"/>
      <c r="S308" s="9"/>
      <c r="T308" s="9"/>
      <c r="U308" s="9"/>
      <c r="V308" s="9"/>
      <c r="W308" s="9"/>
      <c r="X308" s="9"/>
      <c r="Y308" s="9"/>
      <c r="Z308" s="9"/>
    </row>
    <row r="309" spans="1:26" ht="15.75" customHeight="1" x14ac:dyDescent="0.2">
      <c r="A309" s="9"/>
      <c r="B309" s="9"/>
      <c r="C309" s="98"/>
      <c r="D309" s="9"/>
      <c r="E309" s="98"/>
      <c r="F309" s="9"/>
      <c r="G309" s="98"/>
      <c r="H309" s="9"/>
      <c r="I309" s="98"/>
      <c r="J309" s="9"/>
      <c r="K309" s="98"/>
      <c r="L309" s="9"/>
      <c r="M309" s="9"/>
      <c r="N309" s="9"/>
      <c r="O309" s="9"/>
      <c r="P309" s="9"/>
      <c r="Q309" s="9"/>
      <c r="R309" s="9"/>
      <c r="S309" s="9"/>
      <c r="T309" s="9"/>
      <c r="U309" s="9"/>
      <c r="V309" s="9"/>
      <c r="W309" s="9"/>
      <c r="X309" s="9"/>
      <c r="Y309" s="9"/>
      <c r="Z309" s="9"/>
    </row>
    <row r="310" spans="1:26" ht="15.75" customHeight="1" x14ac:dyDescent="0.2">
      <c r="A310" s="9"/>
      <c r="B310" s="9"/>
      <c r="C310" s="98"/>
      <c r="D310" s="9"/>
      <c r="E310" s="98"/>
      <c r="F310" s="9"/>
      <c r="G310" s="98"/>
      <c r="H310" s="9"/>
      <c r="I310" s="98"/>
      <c r="J310" s="9"/>
      <c r="K310" s="98"/>
      <c r="L310" s="9"/>
      <c r="M310" s="9"/>
      <c r="N310" s="9"/>
      <c r="O310" s="9"/>
      <c r="P310" s="9"/>
      <c r="Q310" s="9"/>
      <c r="R310" s="9"/>
      <c r="S310" s="9"/>
      <c r="T310" s="9"/>
      <c r="U310" s="9"/>
      <c r="V310" s="9"/>
      <c r="W310" s="9"/>
      <c r="X310" s="9"/>
      <c r="Y310" s="9"/>
      <c r="Z310" s="9"/>
    </row>
    <row r="311" spans="1:26" ht="15.75" customHeight="1" x14ac:dyDescent="0.2">
      <c r="A311" s="9"/>
      <c r="B311" s="9"/>
      <c r="C311" s="98"/>
      <c r="D311" s="9"/>
      <c r="E311" s="98"/>
      <c r="F311" s="9"/>
      <c r="G311" s="98"/>
      <c r="H311" s="9"/>
      <c r="I311" s="98"/>
      <c r="J311" s="9"/>
      <c r="K311" s="98"/>
      <c r="L311" s="9"/>
      <c r="M311" s="9"/>
      <c r="N311" s="9"/>
      <c r="O311" s="9"/>
      <c r="P311" s="9"/>
      <c r="Q311" s="9"/>
      <c r="R311" s="9"/>
      <c r="S311" s="9"/>
      <c r="T311" s="9"/>
      <c r="U311" s="9"/>
      <c r="V311" s="9"/>
      <c r="W311" s="9"/>
      <c r="X311" s="9"/>
      <c r="Y311" s="9"/>
      <c r="Z311" s="9"/>
    </row>
    <row r="312" spans="1:26" ht="15.75" customHeight="1" x14ac:dyDescent="0.2">
      <c r="A312" s="9"/>
      <c r="B312" s="9"/>
      <c r="C312" s="98"/>
      <c r="D312" s="9"/>
      <c r="E312" s="98"/>
      <c r="F312" s="9"/>
      <c r="G312" s="98"/>
      <c r="H312" s="9"/>
      <c r="I312" s="98"/>
      <c r="J312" s="9"/>
      <c r="K312" s="98"/>
      <c r="L312" s="9"/>
      <c r="M312" s="9"/>
      <c r="N312" s="9"/>
      <c r="O312" s="9"/>
      <c r="P312" s="9"/>
      <c r="Q312" s="9"/>
      <c r="R312" s="9"/>
      <c r="S312" s="9"/>
      <c r="T312" s="9"/>
      <c r="U312" s="9"/>
      <c r="V312" s="9"/>
      <c r="W312" s="9"/>
      <c r="X312" s="9"/>
      <c r="Y312" s="9"/>
      <c r="Z312" s="9"/>
    </row>
    <row r="313" spans="1:26" ht="15.75" customHeight="1" x14ac:dyDescent="0.2">
      <c r="A313" s="9"/>
      <c r="B313" s="9"/>
      <c r="C313" s="98"/>
      <c r="D313" s="9"/>
      <c r="E313" s="98"/>
      <c r="F313" s="9"/>
      <c r="G313" s="98"/>
      <c r="H313" s="9"/>
      <c r="I313" s="98"/>
      <c r="J313" s="9"/>
      <c r="K313" s="98"/>
      <c r="L313" s="9"/>
      <c r="M313" s="9"/>
      <c r="N313" s="9"/>
      <c r="O313" s="9"/>
      <c r="P313" s="9"/>
      <c r="Q313" s="9"/>
      <c r="R313" s="9"/>
      <c r="S313" s="9"/>
      <c r="T313" s="9"/>
      <c r="U313" s="9"/>
      <c r="V313" s="9"/>
      <c r="W313" s="9"/>
      <c r="X313" s="9"/>
      <c r="Y313" s="9"/>
      <c r="Z313" s="9"/>
    </row>
    <row r="314" spans="1:26" ht="15.75" customHeight="1" x14ac:dyDescent="0.2">
      <c r="A314" s="9"/>
      <c r="B314" s="9"/>
      <c r="C314" s="98"/>
      <c r="D314" s="9"/>
      <c r="E314" s="98"/>
      <c r="F314" s="9"/>
      <c r="G314" s="98"/>
      <c r="H314" s="9"/>
      <c r="I314" s="98"/>
      <c r="J314" s="9"/>
      <c r="K314" s="98"/>
      <c r="L314" s="9"/>
      <c r="M314" s="9"/>
      <c r="N314" s="9"/>
      <c r="O314" s="9"/>
      <c r="P314" s="9"/>
      <c r="Q314" s="9"/>
      <c r="R314" s="9"/>
      <c r="S314" s="9"/>
      <c r="T314" s="9"/>
      <c r="U314" s="9"/>
      <c r="V314" s="9"/>
      <c r="W314" s="9"/>
      <c r="X314" s="9"/>
      <c r="Y314" s="9"/>
      <c r="Z314" s="9"/>
    </row>
    <row r="315" spans="1:26" ht="15.75" customHeight="1" x14ac:dyDescent="0.2">
      <c r="A315" s="9"/>
      <c r="B315" s="9"/>
      <c r="C315" s="98"/>
      <c r="D315" s="9"/>
      <c r="E315" s="98"/>
      <c r="F315" s="9"/>
      <c r="G315" s="98"/>
      <c r="H315" s="9"/>
      <c r="I315" s="98"/>
      <c r="J315" s="9"/>
      <c r="K315" s="98"/>
      <c r="L315" s="9"/>
      <c r="M315" s="9"/>
      <c r="N315" s="9"/>
      <c r="O315" s="9"/>
      <c r="P315" s="9"/>
      <c r="Q315" s="9"/>
      <c r="R315" s="9"/>
      <c r="S315" s="9"/>
      <c r="T315" s="9"/>
      <c r="U315" s="9"/>
      <c r="V315" s="9"/>
      <c r="W315" s="9"/>
      <c r="X315" s="9"/>
      <c r="Y315" s="9"/>
      <c r="Z315" s="9"/>
    </row>
    <row r="316" spans="1:26" ht="15.75" customHeight="1" x14ac:dyDescent="0.2">
      <c r="A316" s="9"/>
      <c r="B316" s="9"/>
      <c r="C316" s="98"/>
      <c r="D316" s="9"/>
      <c r="E316" s="98"/>
      <c r="F316" s="9"/>
      <c r="G316" s="98"/>
      <c r="H316" s="9"/>
      <c r="I316" s="98"/>
      <c r="J316" s="9"/>
      <c r="K316" s="98"/>
      <c r="L316" s="9"/>
      <c r="M316" s="9"/>
      <c r="N316" s="9"/>
      <c r="O316" s="9"/>
      <c r="P316" s="9"/>
      <c r="Q316" s="9"/>
      <c r="R316" s="9"/>
      <c r="S316" s="9"/>
      <c r="T316" s="9"/>
      <c r="U316" s="9"/>
      <c r="V316" s="9"/>
      <c r="W316" s="9"/>
      <c r="X316" s="9"/>
      <c r="Y316" s="9"/>
      <c r="Z316" s="9"/>
    </row>
    <row r="317" spans="1:26" ht="15.75" customHeight="1" x14ac:dyDescent="0.2">
      <c r="A317" s="9"/>
      <c r="B317" s="9"/>
      <c r="C317" s="98"/>
      <c r="D317" s="9"/>
      <c r="E317" s="98"/>
      <c r="F317" s="9"/>
      <c r="G317" s="98"/>
      <c r="H317" s="9"/>
      <c r="I317" s="98"/>
      <c r="J317" s="9"/>
      <c r="K317" s="98"/>
      <c r="L317" s="9"/>
      <c r="M317" s="9"/>
      <c r="N317" s="9"/>
      <c r="O317" s="9"/>
      <c r="P317" s="9"/>
      <c r="Q317" s="9"/>
      <c r="R317" s="9"/>
      <c r="S317" s="9"/>
      <c r="T317" s="9"/>
      <c r="U317" s="9"/>
      <c r="V317" s="9"/>
      <c r="W317" s="9"/>
      <c r="X317" s="9"/>
      <c r="Y317" s="9"/>
      <c r="Z317" s="9"/>
    </row>
    <row r="318" spans="1:26" ht="15.75" customHeight="1" x14ac:dyDescent="0.2">
      <c r="A318" s="9"/>
      <c r="B318" s="9"/>
      <c r="C318" s="98"/>
      <c r="D318" s="9"/>
      <c r="E318" s="98"/>
      <c r="F318" s="9"/>
      <c r="G318" s="98"/>
      <c r="H318" s="9"/>
      <c r="I318" s="98"/>
      <c r="J318" s="9"/>
      <c r="K318" s="98"/>
      <c r="L318" s="9"/>
      <c r="M318" s="9"/>
      <c r="N318" s="9"/>
      <c r="O318" s="9"/>
      <c r="P318" s="9"/>
      <c r="Q318" s="9"/>
      <c r="R318" s="9"/>
      <c r="S318" s="9"/>
      <c r="T318" s="9"/>
      <c r="U318" s="9"/>
      <c r="V318" s="9"/>
      <c r="W318" s="9"/>
      <c r="X318" s="9"/>
      <c r="Y318" s="9"/>
      <c r="Z318" s="9"/>
    </row>
    <row r="319" spans="1:26" ht="15.75" customHeight="1" x14ac:dyDescent="0.2">
      <c r="A319" s="9"/>
      <c r="B319" s="9"/>
      <c r="C319" s="98"/>
      <c r="D319" s="9"/>
      <c r="E319" s="98"/>
      <c r="F319" s="9"/>
      <c r="G319" s="98"/>
      <c r="H319" s="9"/>
      <c r="I319" s="98"/>
      <c r="J319" s="9"/>
      <c r="K319" s="98"/>
      <c r="L319" s="9"/>
      <c r="M319" s="9"/>
      <c r="N319" s="9"/>
      <c r="O319" s="9"/>
      <c r="P319" s="9"/>
      <c r="Q319" s="9"/>
      <c r="R319" s="9"/>
      <c r="S319" s="9"/>
      <c r="T319" s="9"/>
      <c r="U319" s="9"/>
      <c r="V319" s="9"/>
      <c r="W319" s="9"/>
      <c r="X319" s="9"/>
      <c r="Y319" s="9"/>
      <c r="Z319" s="9"/>
    </row>
    <row r="320" spans="1:26" ht="15.75" customHeight="1" x14ac:dyDescent="0.2">
      <c r="A320" s="9"/>
      <c r="B320" s="9"/>
      <c r="C320" s="98"/>
      <c r="D320" s="9"/>
      <c r="E320" s="98"/>
      <c r="F320" s="9"/>
      <c r="G320" s="98"/>
      <c r="H320" s="9"/>
      <c r="I320" s="98"/>
      <c r="J320" s="9"/>
      <c r="K320" s="98"/>
      <c r="L320" s="9"/>
      <c r="M320" s="9"/>
      <c r="N320" s="9"/>
      <c r="O320" s="9"/>
      <c r="P320" s="9"/>
      <c r="Q320" s="9"/>
      <c r="R320" s="9"/>
      <c r="S320" s="9"/>
      <c r="T320" s="9"/>
      <c r="U320" s="9"/>
      <c r="V320" s="9"/>
      <c r="W320" s="9"/>
      <c r="X320" s="9"/>
      <c r="Y320" s="9"/>
      <c r="Z320" s="9"/>
    </row>
    <row r="321" spans="1:26" ht="15.75" customHeight="1" x14ac:dyDescent="0.2">
      <c r="A321" s="9"/>
      <c r="B321" s="9"/>
      <c r="C321" s="98"/>
      <c r="D321" s="9"/>
      <c r="E321" s="98"/>
      <c r="F321" s="9"/>
      <c r="G321" s="98"/>
      <c r="H321" s="9"/>
      <c r="I321" s="98"/>
      <c r="J321" s="9"/>
      <c r="K321" s="98"/>
      <c r="L321" s="9"/>
      <c r="M321" s="9"/>
      <c r="N321" s="9"/>
      <c r="O321" s="9"/>
      <c r="P321" s="9"/>
      <c r="Q321" s="9"/>
      <c r="R321" s="9"/>
      <c r="S321" s="9"/>
      <c r="T321" s="9"/>
      <c r="U321" s="9"/>
      <c r="V321" s="9"/>
      <c r="W321" s="9"/>
      <c r="X321" s="9"/>
      <c r="Y321" s="9"/>
      <c r="Z321" s="9"/>
    </row>
    <row r="322" spans="1:26" ht="15.75" customHeight="1" x14ac:dyDescent="0.2">
      <c r="A322" s="9"/>
      <c r="B322" s="9"/>
      <c r="C322" s="98"/>
      <c r="D322" s="9"/>
      <c r="E322" s="98"/>
      <c r="F322" s="9"/>
      <c r="G322" s="98"/>
      <c r="H322" s="9"/>
      <c r="I322" s="98"/>
      <c r="J322" s="9"/>
      <c r="K322" s="98"/>
      <c r="L322" s="9"/>
      <c r="M322" s="9"/>
      <c r="N322" s="9"/>
      <c r="O322" s="9"/>
      <c r="P322" s="9"/>
      <c r="Q322" s="9"/>
      <c r="R322" s="9"/>
      <c r="S322" s="9"/>
      <c r="T322" s="9"/>
      <c r="U322" s="9"/>
      <c r="V322" s="9"/>
      <c r="W322" s="9"/>
      <c r="X322" s="9"/>
      <c r="Y322" s="9"/>
      <c r="Z322" s="9"/>
    </row>
    <row r="323" spans="1:26" ht="15.75" customHeight="1" x14ac:dyDescent="0.2">
      <c r="A323" s="9"/>
      <c r="B323" s="9"/>
      <c r="C323" s="98"/>
      <c r="D323" s="9"/>
      <c r="E323" s="98"/>
      <c r="F323" s="9"/>
      <c r="G323" s="98"/>
      <c r="H323" s="9"/>
      <c r="I323" s="98"/>
      <c r="J323" s="9"/>
      <c r="K323" s="98"/>
      <c r="L323" s="9"/>
      <c r="M323" s="9"/>
      <c r="N323" s="9"/>
      <c r="O323" s="9"/>
      <c r="P323" s="9"/>
      <c r="Q323" s="9"/>
      <c r="R323" s="9"/>
      <c r="S323" s="9"/>
      <c r="T323" s="9"/>
      <c r="U323" s="9"/>
      <c r="V323" s="9"/>
      <c r="W323" s="9"/>
      <c r="X323" s="9"/>
      <c r="Y323" s="9"/>
      <c r="Z323" s="9"/>
    </row>
    <row r="324" spans="1:26" ht="15.75" customHeight="1" x14ac:dyDescent="0.2">
      <c r="A324" s="9"/>
      <c r="B324" s="9"/>
      <c r="C324" s="98"/>
      <c r="D324" s="9"/>
      <c r="E324" s="98"/>
      <c r="F324" s="9"/>
      <c r="G324" s="98"/>
      <c r="H324" s="9"/>
      <c r="I324" s="98"/>
      <c r="J324" s="9"/>
      <c r="K324" s="98"/>
      <c r="L324" s="9"/>
      <c r="M324" s="9"/>
      <c r="N324" s="9"/>
      <c r="O324" s="9"/>
      <c r="P324" s="9"/>
      <c r="Q324" s="9"/>
      <c r="R324" s="9"/>
      <c r="S324" s="9"/>
      <c r="T324" s="9"/>
      <c r="U324" s="9"/>
      <c r="V324" s="9"/>
      <c r="W324" s="9"/>
      <c r="X324" s="9"/>
      <c r="Y324" s="9"/>
      <c r="Z324" s="9"/>
    </row>
    <row r="325" spans="1:26" ht="15.75" customHeight="1" x14ac:dyDescent="0.2">
      <c r="A325" s="9"/>
      <c r="B325" s="9"/>
      <c r="C325" s="98"/>
      <c r="D325" s="9"/>
      <c r="E325" s="98"/>
      <c r="F325" s="9"/>
      <c r="G325" s="98"/>
      <c r="H325" s="9"/>
      <c r="I325" s="98"/>
      <c r="J325" s="9"/>
      <c r="K325" s="98"/>
      <c r="L325" s="9"/>
      <c r="M325" s="9"/>
      <c r="N325" s="9"/>
      <c r="O325" s="9"/>
      <c r="P325" s="9"/>
      <c r="Q325" s="9"/>
      <c r="R325" s="9"/>
      <c r="S325" s="9"/>
      <c r="T325" s="9"/>
      <c r="U325" s="9"/>
      <c r="V325" s="9"/>
      <c r="W325" s="9"/>
      <c r="X325" s="9"/>
      <c r="Y325" s="9"/>
      <c r="Z325" s="9"/>
    </row>
    <row r="326" spans="1:26" ht="15.75" customHeight="1" x14ac:dyDescent="0.2">
      <c r="A326" s="9"/>
      <c r="B326" s="9"/>
      <c r="C326" s="98"/>
      <c r="D326" s="9"/>
      <c r="E326" s="98"/>
      <c r="F326" s="9"/>
      <c r="G326" s="98"/>
      <c r="H326" s="9"/>
      <c r="I326" s="98"/>
      <c r="J326" s="9"/>
      <c r="K326" s="98"/>
      <c r="L326" s="9"/>
      <c r="M326" s="9"/>
      <c r="N326" s="9"/>
      <c r="O326" s="9"/>
      <c r="P326" s="9"/>
      <c r="Q326" s="9"/>
      <c r="R326" s="9"/>
      <c r="S326" s="9"/>
      <c r="T326" s="9"/>
      <c r="U326" s="9"/>
      <c r="V326" s="9"/>
      <c r="W326" s="9"/>
      <c r="X326" s="9"/>
      <c r="Y326" s="9"/>
      <c r="Z326" s="9"/>
    </row>
    <row r="327" spans="1:26" ht="15.75" customHeight="1" x14ac:dyDescent="0.2">
      <c r="A327" s="9"/>
      <c r="B327" s="9"/>
      <c r="C327" s="98"/>
      <c r="D327" s="9"/>
      <c r="E327" s="98"/>
      <c r="F327" s="9"/>
      <c r="G327" s="98"/>
      <c r="H327" s="9"/>
      <c r="I327" s="98"/>
      <c r="J327" s="9"/>
      <c r="K327" s="98"/>
      <c r="L327" s="9"/>
      <c r="M327" s="9"/>
      <c r="N327" s="9"/>
      <c r="O327" s="9"/>
      <c r="P327" s="9"/>
      <c r="Q327" s="9"/>
      <c r="R327" s="9"/>
      <c r="S327" s="9"/>
      <c r="T327" s="9"/>
      <c r="U327" s="9"/>
      <c r="V327" s="9"/>
      <c r="W327" s="9"/>
      <c r="X327" s="9"/>
      <c r="Y327" s="9"/>
      <c r="Z327" s="9"/>
    </row>
    <row r="328" spans="1:26" ht="15.75" customHeight="1" x14ac:dyDescent="0.2">
      <c r="A328" s="9"/>
      <c r="B328" s="9"/>
      <c r="C328" s="98"/>
      <c r="D328" s="9"/>
      <c r="E328" s="98"/>
      <c r="F328" s="9"/>
      <c r="G328" s="98"/>
      <c r="H328" s="9"/>
      <c r="I328" s="98"/>
      <c r="J328" s="9"/>
      <c r="K328" s="98"/>
      <c r="L328" s="9"/>
      <c r="M328" s="9"/>
      <c r="N328" s="9"/>
      <c r="O328" s="9"/>
      <c r="P328" s="9"/>
      <c r="Q328" s="9"/>
      <c r="R328" s="9"/>
      <c r="S328" s="9"/>
      <c r="T328" s="9"/>
      <c r="U328" s="9"/>
      <c r="V328" s="9"/>
      <c r="W328" s="9"/>
      <c r="X328" s="9"/>
      <c r="Y328" s="9"/>
      <c r="Z328" s="9"/>
    </row>
    <row r="329" spans="1:26" ht="15.75" customHeight="1" x14ac:dyDescent="0.2">
      <c r="A329" s="9"/>
      <c r="B329" s="9"/>
      <c r="C329" s="98"/>
      <c r="D329" s="9"/>
      <c r="E329" s="98"/>
      <c r="F329" s="9"/>
      <c r="G329" s="98"/>
      <c r="H329" s="9"/>
      <c r="I329" s="98"/>
      <c r="J329" s="9"/>
      <c r="K329" s="98"/>
      <c r="L329" s="9"/>
      <c r="M329" s="9"/>
      <c r="N329" s="9"/>
      <c r="O329" s="9"/>
      <c r="P329" s="9"/>
      <c r="Q329" s="9"/>
      <c r="R329" s="9"/>
      <c r="S329" s="9"/>
      <c r="T329" s="9"/>
      <c r="U329" s="9"/>
      <c r="V329" s="9"/>
      <c r="W329" s="9"/>
      <c r="X329" s="9"/>
      <c r="Y329" s="9"/>
      <c r="Z329" s="9"/>
    </row>
    <row r="330" spans="1:26" ht="15.75" customHeight="1" x14ac:dyDescent="0.2">
      <c r="A330" s="9"/>
      <c r="B330" s="9"/>
      <c r="C330" s="98"/>
      <c r="D330" s="9"/>
      <c r="E330" s="98"/>
      <c r="F330" s="9"/>
      <c r="G330" s="98"/>
      <c r="H330" s="9"/>
      <c r="I330" s="98"/>
      <c r="J330" s="9"/>
      <c r="K330" s="98"/>
      <c r="L330" s="9"/>
      <c r="M330" s="9"/>
      <c r="N330" s="9"/>
      <c r="O330" s="9"/>
      <c r="P330" s="9"/>
      <c r="Q330" s="9"/>
      <c r="R330" s="9"/>
      <c r="S330" s="9"/>
      <c r="T330" s="9"/>
      <c r="U330" s="9"/>
      <c r="V330" s="9"/>
      <c r="W330" s="9"/>
      <c r="X330" s="9"/>
      <c r="Y330" s="9"/>
      <c r="Z330" s="9"/>
    </row>
    <row r="331" spans="1:26" ht="15.75" customHeight="1" x14ac:dyDescent="0.2">
      <c r="A331" s="9"/>
      <c r="B331" s="9"/>
      <c r="C331" s="98"/>
      <c r="D331" s="9"/>
      <c r="E331" s="98"/>
      <c r="F331" s="9"/>
      <c r="G331" s="98"/>
      <c r="H331" s="9"/>
      <c r="I331" s="98"/>
      <c r="J331" s="9"/>
      <c r="K331" s="98"/>
      <c r="L331" s="9"/>
      <c r="M331" s="9"/>
      <c r="N331" s="9"/>
      <c r="O331" s="9"/>
      <c r="P331" s="9"/>
      <c r="Q331" s="9"/>
      <c r="R331" s="9"/>
      <c r="S331" s="9"/>
      <c r="T331" s="9"/>
      <c r="U331" s="9"/>
      <c r="V331" s="9"/>
      <c r="W331" s="9"/>
      <c r="X331" s="9"/>
      <c r="Y331" s="9"/>
      <c r="Z331" s="9"/>
    </row>
    <row r="332" spans="1:26" ht="15.75" customHeight="1" x14ac:dyDescent="0.2">
      <c r="A332" s="9"/>
      <c r="B332" s="9"/>
      <c r="C332" s="98"/>
      <c r="D332" s="9"/>
      <c r="E332" s="98"/>
      <c r="F332" s="9"/>
      <c r="G332" s="98"/>
      <c r="H332" s="9"/>
      <c r="I332" s="98"/>
      <c r="J332" s="9"/>
      <c r="K332" s="98"/>
      <c r="L332" s="9"/>
      <c r="M332" s="9"/>
      <c r="N332" s="9"/>
      <c r="O332" s="9"/>
      <c r="P332" s="9"/>
      <c r="Q332" s="9"/>
      <c r="R332" s="9"/>
      <c r="S332" s="9"/>
      <c r="T332" s="9"/>
      <c r="U332" s="9"/>
      <c r="V332" s="9"/>
      <c r="W332" s="9"/>
      <c r="X332" s="9"/>
      <c r="Y332" s="9"/>
      <c r="Z332" s="9"/>
    </row>
    <row r="333" spans="1:26" ht="15.75" customHeight="1" x14ac:dyDescent="0.2">
      <c r="A333" s="9"/>
      <c r="B333" s="9"/>
      <c r="C333" s="98"/>
      <c r="D333" s="9"/>
      <c r="E333" s="98"/>
      <c r="F333" s="9"/>
      <c r="G333" s="98"/>
      <c r="H333" s="9"/>
      <c r="I333" s="98"/>
      <c r="J333" s="9"/>
      <c r="K333" s="98"/>
      <c r="L333" s="9"/>
      <c r="M333" s="9"/>
      <c r="N333" s="9"/>
      <c r="O333" s="9"/>
      <c r="P333" s="9"/>
      <c r="Q333" s="9"/>
      <c r="R333" s="9"/>
      <c r="S333" s="9"/>
      <c r="T333" s="9"/>
      <c r="U333" s="9"/>
      <c r="V333" s="9"/>
      <c r="W333" s="9"/>
      <c r="X333" s="9"/>
      <c r="Y333" s="9"/>
      <c r="Z333" s="9"/>
    </row>
    <row r="334" spans="1:26" ht="15.75" customHeight="1" x14ac:dyDescent="0.2">
      <c r="A334" s="9"/>
      <c r="B334" s="9"/>
      <c r="C334" s="98"/>
      <c r="D334" s="9"/>
      <c r="E334" s="98"/>
      <c r="F334" s="9"/>
      <c r="G334" s="98"/>
      <c r="H334" s="9"/>
      <c r="I334" s="98"/>
      <c r="J334" s="9"/>
      <c r="K334" s="98"/>
      <c r="L334" s="9"/>
      <c r="M334" s="9"/>
      <c r="N334" s="9"/>
      <c r="O334" s="9"/>
      <c r="P334" s="9"/>
      <c r="Q334" s="9"/>
      <c r="R334" s="9"/>
      <c r="S334" s="9"/>
      <c r="T334" s="9"/>
      <c r="U334" s="9"/>
      <c r="V334" s="9"/>
      <c r="W334" s="9"/>
      <c r="X334" s="9"/>
      <c r="Y334" s="9"/>
      <c r="Z334" s="9"/>
    </row>
    <row r="335" spans="1:26" ht="15.75" customHeight="1" x14ac:dyDescent="0.2">
      <c r="A335" s="9"/>
      <c r="B335" s="9"/>
      <c r="C335" s="98"/>
      <c r="D335" s="9"/>
      <c r="E335" s="98"/>
      <c r="F335" s="9"/>
      <c r="G335" s="98"/>
      <c r="H335" s="9"/>
      <c r="I335" s="98"/>
      <c r="J335" s="9"/>
      <c r="K335" s="98"/>
      <c r="L335" s="9"/>
      <c r="M335" s="9"/>
      <c r="N335" s="9"/>
      <c r="O335" s="9"/>
      <c r="P335" s="9"/>
      <c r="Q335" s="9"/>
      <c r="R335" s="9"/>
      <c r="S335" s="9"/>
      <c r="T335" s="9"/>
      <c r="U335" s="9"/>
      <c r="V335" s="9"/>
      <c r="W335" s="9"/>
      <c r="X335" s="9"/>
      <c r="Y335" s="9"/>
      <c r="Z335" s="9"/>
    </row>
    <row r="336" spans="1:26" ht="15.75" customHeight="1" x14ac:dyDescent="0.2">
      <c r="A336" s="9"/>
      <c r="B336" s="9"/>
      <c r="C336" s="98"/>
      <c r="D336" s="9"/>
      <c r="E336" s="98"/>
      <c r="F336" s="9"/>
      <c r="G336" s="98"/>
      <c r="H336" s="9"/>
      <c r="I336" s="98"/>
      <c r="J336" s="9"/>
      <c r="K336" s="98"/>
      <c r="L336" s="9"/>
      <c r="M336" s="9"/>
      <c r="N336" s="9"/>
      <c r="O336" s="9"/>
      <c r="P336" s="9"/>
      <c r="Q336" s="9"/>
      <c r="R336" s="9"/>
      <c r="S336" s="9"/>
      <c r="T336" s="9"/>
      <c r="U336" s="9"/>
      <c r="V336" s="9"/>
      <c r="W336" s="9"/>
      <c r="X336" s="9"/>
      <c r="Y336" s="9"/>
      <c r="Z336" s="9"/>
    </row>
    <row r="337" spans="1:26" ht="15.75" customHeight="1" x14ac:dyDescent="0.2">
      <c r="A337" s="9"/>
      <c r="B337" s="9"/>
      <c r="C337" s="98"/>
      <c r="D337" s="9"/>
      <c r="E337" s="98"/>
      <c r="F337" s="9"/>
      <c r="G337" s="98"/>
      <c r="H337" s="9"/>
      <c r="I337" s="98"/>
      <c r="J337" s="9"/>
      <c r="K337" s="98"/>
      <c r="L337" s="9"/>
      <c r="M337" s="9"/>
      <c r="N337" s="9"/>
      <c r="O337" s="9"/>
      <c r="P337" s="9"/>
      <c r="Q337" s="9"/>
      <c r="R337" s="9"/>
      <c r="S337" s="9"/>
      <c r="T337" s="9"/>
      <c r="U337" s="9"/>
      <c r="V337" s="9"/>
      <c r="W337" s="9"/>
      <c r="X337" s="9"/>
      <c r="Y337" s="9"/>
      <c r="Z337" s="9"/>
    </row>
    <row r="338" spans="1:26" ht="15.75" customHeight="1" x14ac:dyDescent="0.2">
      <c r="A338" s="9"/>
      <c r="B338" s="9"/>
      <c r="C338" s="98"/>
      <c r="D338" s="9"/>
      <c r="E338" s="98"/>
      <c r="F338" s="9"/>
      <c r="G338" s="98"/>
      <c r="H338" s="9"/>
      <c r="I338" s="98"/>
      <c r="J338" s="9"/>
      <c r="K338" s="98"/>
      <c r="L338" s="9"/>
      <c r="M338" s="9"/>
      <c r="N338" s="9"/>
      <c r="O338" s="9"/>
      <c r="P338" s="9"/>
      <c r="Q338" s="9"/>
      <c r="R338" s="9"/>
      <c r="S338" s="9"/>
      <c r="T338" s="9"/>
      <c r="U338" s="9"/>
      <c r="V338" s="9"/>
      <c r="W338" s="9"/>
      <c r="X338" s="9"/>
      <c r="Y338" s="9"/>
      <c r="Z338" s="9"/>
    </row>
    <row r="339" spans="1:26" ht="15.75" customHeight="1" x14ac:dyDescent="0.2">
      <c r="A339" s="9"/>
      <c r="B339" s="9"/>
      <c r="C339" s="98"/>
      <c r="D339" s="9"/>
      <c r="E339" s="98"/>
      <c r="F339" s="9"/>
      <c r="G339" s="98"/>
      <c r="H339" s="9"/>
      <c r="I339" s="98"/>
      <c r="J339" s="9"/>
      <c r="K339" s="98"/>
      <c r="L339" s="9"/>
      <c r="M339" s="9"/>
      <c r="N339" s="9"/>
      <c r="O339" s="9"/>
      <c r="P339" s="9"/>
      <c r="Q339" s="9"/>
      <c r="R339" s="9"/>
      <c r="S339" s="9"/>
      <c r="T339" s="9"/>
      <c r="U339" s="9"/>
      <c r="V339" s="9"/>
      <c r="W339" s="9"/>
      <c r="X339" s="9"/>
      <c r="Y339" s="9"/>
      <c r="Z339" s="9"/>
    </row>
    <row r="340" spans="1:26" ht="15.75" customHeight="1" x14ac:dyDescent="0.2">
      <c r="A340" s="9"/>
      <c r="B340" s="9"/>
      <c r="C340" s="98"/>
      <c r="D340" s="9"/>
      <c r="E340" s="98"/>
      <c r="F340" s="9"/>
      <c r="G340" s="98"/>
      <c r="H340" s="9"/>
      <c r="I340" s="98"/>
      <c r="J340" s="9"/>
      <c r="K340" s="98"/>
      <c r="L340" s="9"/>
      <c r="M340" s="9"/>
      <c r="N340" s="9"/>
      <c r="O340" s="9"/>
      <c r="P340" s="9"/>
      <c r="Q340" s="9"/>
      <c r="R340" s="9"/>
      <c r="S340" s="9"/>
      <c r="T340" s="9"/>
      <c r="U340" s="9"/>
      <c r="V340" s="9"/>
      <c r="W340" s="9"/>
      <c r="X340" s="9"/>
      <c r="Y340" s="9"/>
      <c r="Z340" s="9"/>
    </row>
    <row r="341" spans="1:26" ht="15.75" customHeight="1" x14ac:dyDescent="0.2">
      <c r="A341" s="9"/>
      <c r="B341" s="9"/>
      <c r="C341" s="98"/>
      <c r="D341" s="9"/>
      <c r="E341" s="98"/>
      <c r="F341" s="9"/>
      <c r="G341" s="98"/>
      <c r="H341" s="9"/>
      <c r="I341" s="98"/>
      <c r="J341" s="9"/>
      <c r="K341" s="98"/>
      <c r="L341" s="9"/>
      <c r="M341" s="9"/>
      <c r="N341" s="9"/>
      <c r="O341" s="9"/>
      <c r="P341" s="9"/>
      <c r="Q341" s="9"/>
      <c r="R341" s="9"/>
      <c r="S341" s="9"/>
      <c r="T341" s="9"/>
      <c r="U341" s="9"/>
      <c r="V341" s="9"/>
      <c r="W341" s="9"/>
      <c r="X341" s="9"/>
      <c r="Y341" s="9"/>
      <c r="Z341" s="9"/>
    </row>
    <row r="342" spans="1:26" ht="15.75" customHeight="1" x14ac:dyDescent="0.2">
      <c r="A342" s="9"/>
      <c r="B342" s="9"/>
      <c r="C342" s="98"/>
      <c r="D342" s="9"/>
      <c r="E342" s="98"/>
      <c r="F342" s="9"/>
      <c r="G342" s="98"/>
      <c r="H342" s="9"/>
      <c r="I342" s="98"/>
      <c r="J342" s="9"/>
      <c r="K342" s="98"/>
      <c r="L342" s="9"/>
      <c r="M342" s="9"/>
      <c r="N342" s="9"/>
      <c r="O342" s="9"/>
      <c r="P342" s="9"/>
      <c r="Q342" s="9"/>
      <c r="R342" s="9"/>
      <c r="S342" s="9"/>
      <c r="T342" s="9"/>
      <c r="U342" s="9"/>
      <c r="V342" s="9"/>
      <c r="W342" s="9"/>
      <c r="X342" s="9"/>
      <c r="Y342" s="9"/>
      <c r="Z342" s="9"/>
    </row>
    <row r="343" spans="1:26" ht="15.75" customHeight="1" x14ac:dyDescent="0.2">
      <c r="A343" s="9"/>
      <c r="B343" s="9"/>
      <c r="C343" s="98"/>
      <c r="D343" s="9"/>
      <c r="E343" s="98"/>
      <c r="F343" s="9"/>
      <c r="G343" s="98"/>
      <c r="H343" s="9"/>
      <c r="I343" s="98"/>
      <c r="J343" s="9"/>
      <c r="K343" s="98"/>
      <c r="L343" s="9"/>
      <c r="M343" s="9"/>
      <c r="N343" s="9"/>
      <c r="O343" s="9"/>
      <c r="P343" s="9"/>
      <c r="Q343" s="9"/>
      <c r="R343" s="9"/>
      <c r="S343" s="9"/>
      <c r="T343" s="9"/>
      <c r="U343" s="9"/>
      <c r="V343" s="9"/>
      <c r="W343" s="9"/>
      <c r="X343" s="9"/>
      <c r="Y343" s="9"/>
      <c r="Z343" s="9"/>
    </row>
    <row r="344" spans="1:26" ht="15.75" customHeight="1" x14ac:dyDescent="0.2">
      <c r="A344" s="9"/>
      <c r="B344" s="9"/>
      <c r="C344" s="98"/>
      <c r="D344" s="9"/>
      <c r="E344" s="98"/>
      <c r="F344" s="9"/>
      <c r="G344" s="98"/>
      <c r="H344" s="9"/>
      <c r="I344" s="98"/>
      <c r="J344" s="9"/>
      <c r="K344" s="98"/>
      <c r="L344" s="9"/>
      <c r="M344" s="9"/>
      <c r="N344" s="9"/>
      <c r="O344" s="9"/>
      <c r="P344" s="9"/>
      <c r="Q344" s="9"/>
      <c r="R344" s="9"/>
      <c r="S344" s="9"/>
      <c r="T344" s="9"/>
      <c r="U344" s="9"/>
      <c r="V344" s="9"/>
      <c r="W344" s="9"/>
      <c r="X344" s="9"/>
      <c r="Y344" s="9"/>
      <c r="Z344" s="9"/>
    </row>
    <row r="345" spans="1:26" ht="15.75" customHeight="1" x14ac:dyDescent="0.2">
      <c r="A345" s="9"/>
      <c r="B345" s="9"/>
      <c r="C345" s="98"/>
      <c r="D345" s="9"/>
      <c r="E345" s="98"/>
      <c r="F345" s="9"/>
      <c r="G345" s="98"/>
      <c r="H345" s="9"/>
      <c r="I345" s="98"/>
      <c r="J345" s="9"/>
      <c r="K345" s="98"/>
      <c r="L345" s="9"/>
      <c r="M345" s="9"/>
      <c r="N345" s="9"/>
      <c r="O345" s="9"/>
      <c r="P345" s="9"/>
      <c r="Q345" s="9"/>
      <c r="R345" s="9"/>
      <c r="S345" s="9"/>
      <c r="T345" s="9"/>
      <c r="U345" s="9"/>
      <c r="V345" s="9"/>
      <c r="W345" s="9"/>
      <c r="X345" s="9"/>
      <c r="Y345" s="9"/>
      <c r="Z345" s="9"/>
    </row>
    <row r="346" spans="1:26" ht="15.75" customHeight="1" x14ac:dyDescent="0.2">
      <c r="A346" s="9"/>
      <c r="B346" s="9"/>
      <c r="C346" s="98"/>
      <c r="D346" s="9"/>
      <c r="E346" s="98"/>
      <c r="F346" s="9"/>
      <c r="G346" s="98"/>
      <c r="H346" s="9"/>
      <c r="I346" s="98"/>
      <c r="J346" s="9"/>
      <c r="K346" s="98"/>
      <c r="L346" s="9"/>
      <c r="M346" s="9"/>
      <c r="N346" s="9"/>
      <c r="O346" s="9"/>
      <c r="P346" s="9"/>
      <c r="Q346" s="9"/>
      <c r="R346" s="9"/>
      <c r="S346" s="9"/>
      <c r="T346" s="9"/>
      <c r="U346" s="9"/>
      <c r="V346" s="9"/>
      <c r="W346" s="9"/>
      <c r="X346" s="9"/>
      <c r="Y346" s="9"/>
      <c r="Z346" s="9"/>
    </row>
    <row r="347" spans="1:26" ht="15.75" customHeight="1" x14ac:dyDescent="0.2">
      <c r="A347" s="9"/>
      <c r="B347" s="9"/>
      <c r="C347" s="98"/>
      <c r="D347" s="9"/>
      <c r="E347" s="98"/>
      <c r="F347" s="9"/>
      <c r="G347" s="98"/>
      <c r="H347" s="9"/>
      <c r="I347" s="98"/>
      <c r="J347" s="9"/>
      <c r="K347" s="98"/>
      <c r="L347" s="9"/>
      <c r="M347" s="9"/>
      <c r="N347" s="9"/>
      <c r="O347" s="9"/>
      <c r="P347" s="9"/>
      <c r="Q347" s="9"/>
      <c r="R347" s="9"/>
      <c r="S347" s="9"/>
      <c r="T347" s="9"/>
      <c r="U347" s="9"/>
      <c r="V347" s="9"/>
      <c r="W347" s="9"/>
      <c r="X347" s="9"/>
      <c r="Y347" s="9"/>
      <c r="Z347" s="9"/>
    </row>
    <row r="348" spans="1:26" ht="15.75" customHeight="1" x14ac:dyDescent="0.2">
      <c r="A348" s="9"/>
      <c r="B348" s="9"/>
      <c r="C348" s="98"/>
      <c r="D348" s="9"/>
      <c r="E348" s="98"/>
      <c r="F348" s="9"/>
      <c r="G348" s="98"/>
      <c r="H348" s="9"/>
      <c r="I348" s="98"/>
      <c r="J348" s="9"/>
      <c r="K348" s="98"/>
      <c r="L348" s="9"/>
      <c r="M348" s="9"/>
      <c r="N348" s="9"/>
      <c r="O348" s="9"/>
      <c r="P348" s="9"/>
      <c r="Q348" s="9"/>
      <c r="R348" s="9"/>
      <c r="S348" s="9"/>
      <c r="T348" s="9"/>
      <c r="U348" s="9"/>
      <c r="V348" s="9"/>
      <c r="W348" s="9"/>
      <c r="X348" s="9"/>
      <c r="Y348" s="9"/>
      <c r="Z348" s="9"/>
    </row>
    <row r="349" spans="1:26" ht="15.75" customHeight="1" x14ac:dyDescent="0.2">
      <c r="A349" s="9"/>
      <c r="B349" s="9"/>
      <c r="C349" s="98"/>
      <c r="D349" s="9"/>
      <c r="E349" s="98"/>
      <c r="F349" s="9"/>
      <c r="G349" s="98"/>
      <c r="H349" s="9"/>
      <c r="I349" s="98"/>
      <c r="J349" s="9"/>
      <c r="K349" s="98"/>
      <c r="L349" s="9"/>
      <c r="M349" s="9"/>
      <c r="N349" s="9"/>
      <c r="O349" s="9"/>
      <c r="P349" s="9"/>
      <c r="Q349" s="9"/>
      <c r="R349" s="9"/>
      <c r="S349" s="9"/>
      <c r="T349" s="9"/>
      <c r="U349" s="9"/>
      <c r="V349" s="9"/>
      <c r="W349" s="9"/>
      <c r="X349" s="9"/>
      <c r="Y349" s="9"/>
      <c r="Z349" s="9"/>
    </row>
    <row r="350" spans="1:26" ht="15.75" customHeight="1" x14ac:dyDescent="0.2">
      <c r="A350" s="9"/>
      <c r="B350" s="9"/>
      <c r="C350" s="98"/>
      <c r="D350" s="9"/>
      <c r="E350" s="98"/>
      <c r="F350" s="9"/>
      <c r="G350" s="98"/>
      <c r="H350" s="9"/>
      <c r="I350" s="98"/>
      <c r="J350" s="9"/>
      <c r="K350" s="98"/>
      <c r="L350" s="9"/>
      <c r="M350" s="9"/>
      <c r="N350" s="9"/>
      <c r="O350" s="9"/>
      <c r="P350" s="9"/>
      <c r="Q350" s="9"/>
      <c r="R350" s="9"/>
      <c r="S350" s="9"/>
      <c r="T350" s="9"/>
      <c r="U350" s="9"/>
      <c r="V350" s="9"/>
      <c r="W350" s="9"/>
      <c r="X350" s="9"/>
      <c r="Y350" s="9"/>
      <c r="Z350" s="9"/>
    </row>
    <row r="351" spans="1:26" ht="15.75" customHeight="1" x14ac:dyDescent="0.2">
      <c r="A351" s="9"/>
      <c r="B351" s="9"/>
      <c r="C351" s="98"/>
      <c r="D351" s="9"/>
      <c r="E351" s="98"/>
      <c r="F351" s="9"/>
      <c r="G351" s="98"/>
      <c r="H351" s="9"/>
      <c r="I351" s="98"/>
      <c r="J351" s="9"/>
      <c r="K351" s="98"/>
      <c r="L351" s="9"/>
      <c r="M351" s="9"/>
      <c r="N351" s="9"/>
      <c r="O351" s="9"/>
      <c r="P351" s="9"/>
      <c r="Q351" s="9"/>
      <c r="R351" s="9"/>
      <c r="S351" s="9"/>
      <c r="T351" s="9"/>
      <c r="U351" s="9"/>
      <c r="V351" s="9"/>
      <c r="W351" s="9"/>
      <c r="X351" s="9"/>
      <c r="Y351" s="9"/>
      <c r="Z351" s="9"/>
    </row>
    <row r="352" spans="1:26" ht="15.75" customHeight="1" x14ac:dyDescent="0.2">
      <c r="A352" s="9"/>
      <c r="B352" s="9"/>
      <c r="C352" s="98"/>
      <c r="D352" s="9"/>
      <c r="E352" s="98"/>
      <c r="F352" s="9"/>
      <c r="G352" s="98"/>
      <c r="H352" s="9"/>
      <c r="I352" s="98"/>
      <c r="J352" s="9"/>
      <c r="K352" s="98"/>
      <c r="L352" s="9"/>
      <c r="M352" s="9"/>
      <c r="N352" s="9"/>
      <c r="O352" s="9"/>
      <c r="P352" s="9"/>
      <c r="Q352" s="9"/>
      <c r="R352" s="9"/>
      <c r="S352" s="9"/>
      <c r="T352" s="9"/>
      <c r="U352" s="9"/>
      <c r="V352" s="9"/>
      <c r="W352" s="9"/>
      <c r="X352" s="9"/>
      <c r="Y352" s="9"/>
      <c r="Z352" s="9"/>
    </row>
    <row r="353" spans="1:26" ht="15.75" customHeight="1" x14ac:dyDescent="0.2">
      <c r="A353" s="9"/>
      <c r="B353" s="9"/>
      <c r="C353" s="98"/>
      <c r="D353" s="9"/>
      <c r="E353" s="98"/>
      <c r="F353" s="9"/>
      <c r="G353" s="98"/>
      <c r="H353" s="9"/>
      <c r="I353" s="98"/>
      <c r="J353" s="9"/>
      <c r="K353" s="98"/>
      <c r="L353" s="9"/>
      <c r="M353" s="9"/>
      <c r="N353" s="9"/>
      <c r="O353" s="9"/>
      <c r="P353" s="9"/>
      <c r="Q353" s="9"/>
      <c r="R353" s="9"/>
      <c r="S353" s="9"/>
      <c r="T353" s="9"/>
      <c r="U353" s="9"/>
      <c r="V353" s="9"/>
      <c r="W353" s="9"/>
      <c r="X353" s="9"/>
      <c r="Y353" s="9"/>
      <c r="Z353" s="9"/>
    </row>
    <row r="354" spans="1:26" ht="15.75" customHeight="1" x14ac:dyDescent="0.2">
      <c r="A354" s="9"/>
      <c r="B354" s="9"/>
      <c r="C354" s="98"/>
      <c r="D354" s="9"/>
      <c r="E354" s="98"/>
      <c r="F354" s="9"/>
      <c r="G354" s="98"/>
      <c r="H354" s="9"/>
      <c r="I354" s="98"/>
      <c r="J354" s="9"/>
      <c r="K354" s="98"/>
      <c r="L354" s="9"/>
      <c r="M354" s="9"/>
      <c r="N354" s="9"/>
      <c r="O354" s="9"/>
      <c r="P354" s="9"/>
      <c r="Q354" s="9"/>
      <c r="R354" s="9"/>
      <c r="S354" s="9"/>
      <c r="T354" s="9"/>
      <c r="U354" s="9"/>
      <c r="V354" s="9"/>
      <c r="W354" s="9"/>
      <c r="X354" s="9"/>
      <c r="Y354" s="9"/>
      <c r="Z354" s="9"/>
    </row>
    <row r="355" spans="1:26" ht="15.75" customHeight="1" x14ac:dyDescent="0.2">
      <c r="A355" s="9"/>
      <c r="B355" s="9"/>
      <c r="C355" s="98"/>
      <c r="D355" s="9"/>
      <c r="E355" s="98"/>
      <c r="F355" s="9"/>
      <c r="G355" s="98"/>
      <c r="H355" s="9"/>
      <c r="I355" s="98"/>
      <c r="J355" s="9"/>
      <c r="K355" s="98"/>
      <c r="L355" s="9"/>
      <c r="M355" s="9"/>
      <c r="N355" s="9"/>
      <c r="O355" s="9"/>
      <c r="P355" s="9"/>
      <c r="Q355" s="9"/>
      <c r="R355" s="9"/>
      <c r="S355" s="9"/>
      <c r="T355" s="9"/>
      <c r="U355" s="9"/>
      <c r="V355" s="9"/>
      <c r="W355" s="9"/>
      <c r="X355" s="9"/>
      <c r="Y355" s="9"/>
      <c r="Z355" s="9"/>
    </row>
    <row r="356" spans="1:26" ht="15.75" customHeight="1" x14ac:dyDescent="0.2">
      <c r="A356" s="9"/>
      <c r="B356" s="9"/>
      <c r="C356" s="98"/>
      <c r="D356" s="9"/>
      <c r="E356" s="98"/>
      <c r="F356" s="9"/>
      <c r="G356" s="98"/>
      <c r="H356" s="9"/>
      <c r="I356" s="98"/>
      <c r="J356" s="9"/>
      <c r="K356" s="98"/>
      <c r="L356" s="9"/>
      <c r="M356" s="9"/>
      <c r="N356" s="9"/>
      <c r="O356" s="9"/>
      <c r="P356" s="9"/>
      <c r="Q356" s="9"/>
      <c r="R356" s="9"/>
      <c r="S356" s="9"/>
      <c r="T356" s="9"/>
      <c r="U356" s="9"/>
      <c r="V356" s="9"/>
      <c r="W356" s="9"/>
      <c r="X356" s="9"/>
      <c r="Y356" s="9"/>
      <c r="Z356" s="9"/>
    </row>
    <row r="357" spans="1:26" ht="15.75" customHeight="1" x14ac:dyDescent="0.2">
      <c r="A357" s="9"/>
      <c r="B357" s="9"/>
      <c r="C357" s="98"/>
      <c r="D357" s="9"/>
      <c r="E357" s="98"/>
      <c r="F357" s="9"/>
      <c r="G357" s="98"/>
      <c r="H357" s="9"/>
      <c r="I357" s="98"/>
      <c r="J357" s="9"/>
      <c r="K357" s="98"/>
      <c r="L357" s="9"/>
      <c r="M357" s="9"/>
      <c r="N357" s="9"/>
      <c r="O357" s="9"/>
      <c r="P357" s="9"/>
      <c r="Q357" s="9"/>
      <c r="R357" s="9"/>
      <c r="S357" s="9"/>
      <c r="T357" s="9"/>
      <c r="U357" s="9"/>
      <c r="V357" s="9"/>
      <c r="W357" s="9"/>
      <c r="X357" s="9"/>
      <c r="Y357" s="9"/>
      <c r="Z357" s="9"/>
    </row>
    <row r="358" spans="1:26" ht="15.75" customHeight="1" x14ac:dyDescent="0.2">
      <c r="A358" s="9"/>
      <c r="B358" s="9"/>
      <c r="C358" s="98"/>
      <c r="D358" s="9"/>
      <c r="E358" s="98"/>
      <c r="F358" s="9"/>
      <c r="G358" s="98"/>
      <c r="H358" s="9"/>
      <c r="I358" s="98"/>
      <c r="J358" s="9"/>
      <c r="K358" s="98"/>
      <c r="L358" s="9"/>
      <c r="M358" s="9"/>
      <c r="N358" s="9"/>
      <c r="O358" s="9"/>
      <c r="P358" s="9"/>
      <c r="Q358" s="9"/>
      <c r="R358" s="9"/>
      <c r="S358" s="9"/>
      <c r="T358" s="9"/>
      <c r="U358" s="9"/>
      <c r="V358" s="9"/>
      <c r="W358" s="9"/>
      <c r="X358" s="9"/>
      <c r="Y358" s="9"/>
      <c r="Z358" s="9"/>
    </row>
    <row r="359" spans="1:26" ht="15.75" customHeight="1" x14ac:dyDescent="0.2">
      <c r="A359" s="9"/>
      <c r="B359" s="9"/>
      <c r="C359" s="98"/>
      <c r="D359" s="9"/>
      <c r="E359" s="98"/>
      <c r="F359" s="9"/>
      <c r="G359" s="98"/>
      <c r="H359" s="9"/>
      <c r="I359" s="98"/>
      <c r="J359" s="9"/>
      <c r="K359" s="98"/>
      <c r="L359" s="9"/>
      <c r="M359" s="9"/>
      <c r="N359" s="9"/>
      <c r="O359" s="9"/>
      <c r="P359" s="9"/>
      <c r="Q359" s="9"/>
      <c r="R359" s="9"/>
      <c r="S359" s="9"/>
      <c r="T359" s="9"/>
      <c r="U359" s="9"/>
      <c r="V359" s="9"/>
      <c r="W359" s="9"/>
      <c r="X359" s="9"/>
      <c r="Y359" s="9"/>
      <c r="Z359" s="9"/>
    </row>
    <row r="360" spans="1:26" ht="15.75" customHeight="1" x14ac:dyDescent="0.2">
      <c r="A360" s="9"/>
      <c r="B360" s="9"/>
      <c r="C360" s="98"/>
      <c r="D360" s="9"/>
      <c r="E360" s="98"/>
      <c r="F360" s="9"/>
      <c r="G360" s="98"/>
      <c r="H360" s="9"/>
      <c r="I360" s="98"/>
      <c r="J360" s="9"/>
      <c r="K360" s="98"/>
      <c r="L360" s="9"/>
      <c r="M360" s="9"/>
      <c r="N360" s="9"/>
      <c r="O360" s="9"/>
      <c r="P360" s="9"/>
      <c r="Q360" s="9"/>
      <c r="R360" s="9"/>
      <c r="S360" s="9"/>
      <c r="T360" s="9"/>
      <c r="U360" s="9"/>
      <c r="V360" s="9"/>
      <c r="W360" s="9"/>
      <c r="X360" s="9"/>
      <c r="Y360" s="9"/>
      <c r="Z360" s="9"/>
    </row>
    <row r="361" spans="1:26" ht="15.75" customHeight="1" x14ac:dyDescent="0.2">
      <c r="A361" s="9"/>
      <c r="B361" s="9"/>
      <c r="C361" s="98"/>
      <c r="D361" s="9"/>
      <c r="E361" s="98"/>
      <c r="F361" s="9"/>
      <c r="G361" s="98"/>
      <c r="H361" s="9"/>
      <c r="I361" s="98"/>
      <c r="J361" s="9"/>
      <c r="K361" s="98"/>
      <c r="L361" s="9"/>
      <c r="M361" s="9"/>
      <c r="N361" s="9"/>
      <c r="O361" s="9"/>
      <c r="P361" s="9"/>
      <c r="Q361" s="9"/>
      <c r="R361" s="9"/>
      <c r="S361" s="9"/>
      <c r="T361" s="9"/>
      <c r="U361" s="9"/>
      <c r="V361" s="9"/>
      <c r="W361" s="9"/>
      <c r="X361" s="9"/>
      <c r="Y361" s="9"/>
      <c r="Z361" s="9"/>
    </row>
    <row r="362" spans="1:26" ht="15.75" customHeight="1" x14ac:dyDescent="0.2">
      <c r="A362" s="9"/>
      <c r="B362" s="9"/>
      <c r="C362" s="98"/>
      <c r="D362" s="9"/>
      <c r="E362" s="98"/>
      <c r="F362" s="9"/>
      <c r="G362" s="98"/>
      <c r="H362" s="9"/>
      <c r="I362" s="98"/>
      <c r="J362" s="9"/>
      <c r="K362" s="98"/>
      <c r="L362" s="9"/>
      <c r="M362" s="9"/>
      <c r="N362" s="9"/>
      <c r="O362" s="9"/>
      <c r="P362" s="9"/>
      <c r="Q362" s="9"/>
      <c r="R362" s="9"/>
      <c r="S362" s="9"/>
      <c r="T362" s="9"/>
      <c r="U362" s="9"/>
      <c r="V362" s="9"/>
      <c r="W362" s="9"/>
      <c r="X362" s="9"/>
      <c r="Y362" s="9"/>
      <c r="Z362" s="9"/>
    </row>
    <row r="363" spans="1:26" ht="15.75" customHeight="1" x14ac:dyDescent="0.2">
      <c r="A363" s="9"/>
      <c r="B363" s="9"/>
      <c r="C363" s="98"/>
      <c r="D363" s="9"/>
      <c r="E363" s="98"/>
      <c r="F363" s="9"/>
      <c r="G363" s="98"/>
      <c r="H363" s="9"/>
      <c r="I363" s="98"/>
      <c r="J363" s="9"/>
      <c r="K363" s="98"/>
      <c r="L363" s="9"/>
      <c r="M363" s="9"/>
      <c r="N363" s="9"/>
      <c r="O363" s="9"/>
      <c r="P363" s="9"/>
      <c r="Q363" s="9"/>
      <c r="R363" s="9"/>
      <c r="S363" s="9"/>
      <c r="T363" s="9"/>
      <c r="U363" s="9"/>
      <c r="V363" s="9"/>
      <c r="W363" s="9"/>
      <c r="X363" s="9"/>
      <c r="Y363" s="9"/>
      <c r="Z363" s="9"/>
    </row>
    <row r="364" spans="1:26" ht="15.75" customHeight="1" x14ac:dyDescent="0.2">
      <c r="A364" s="9"/>
      <c r="B364" s="9"/>
      <c r="C364" s="98"/>
      <c r="D364" s="9"/>
      <c r="E364" s="98"/>
      <c r="F364" s="9"/>
      <c r="G364" s="98"/>
      <c r="H364" s="9"/>
      <c r="I364" s="98"/>
      <c r="J364" s="9"/>
      <c r="K364" s="98"/>
      <c r="L364" s="9"/>
      <c r="M364" s="9"/>
      <c r="N364" s="9"/>
      <c r="O364" s="9"/>
      <c r="P364" s="9"/>
      <c r="Q364" s="9"/>
      <c r="R364" s="9"/>
      <c r="S364" s="9"/>
      <c r="T364" s="9"/>
      <c r="U364" s="9"/>
      <c r="V364" s="9"/>
      <c r="W364" s="9"/>
      <c r="X364" s="9"/>
      <c r="Y364" s="9"/>
      <c r="Z364" s="9"/>
    </row>
    <row r="365" spans="1:26" ht="15.75" customHeight="1" x14ac:dyDescent="0.2">
      <c r="A365" s="9"/>
      <c r="B365" s="9"/>
      <c r="C365" s="98"/>
      <c r="D365" s="9"/>
      <c r="E365" s="98"/>
      <c r="F365" s="9"/>
      <c r="G365" s="98"/>
      <c r="H365" s="9"/>
      <c r="I365" s="98"/>
      <c r="J365" s="9"/>
      <c r="K365" s="98"/>
      <c r="L365" s="9"/>
      <c r="M365" s="9"/>
      <c r="N365" s="9"/>
      <c r="O365" s="9"/>
      <c r="P365" s="9"/>
      <c r="Q365" s="9"/>
      <c r="R365" s="9"/>
      <c r="S365" s="9"/>
      <c r="T365" s="9"/>
      <c r="U365" s="9"/>
      <c r="V365" s="9"/>
      <c r="W365" s="9"/>
      <c r="X365" s="9"/>
      <c r="Y365" s="9"/>
      <c r="Z365" s="9"/>
    </row>
    <row r="366" spans="1:26" ht="15.75" customHeight="1" x14ac:dyDescent="0.2">
      <c r="A366" s="9"/>
      <c r="B366" s="9"/>
      <c r="C366" s="98"/>
      <c r="D366" s="9"/>
      <c r="E366" s="98"/>
      <c r="F366" s="9"/>
      <c r="G366" s="98"/>
      <c r="H366" s="9"/>
      <c r="I366" s="98"/>
      <c r="J366" s="9"/>
      <c r="K366" s="98"/>
      <c r="L366" s="9"/>
      <c r="M366" s="9"/>
      <c r="N366" s="9"/>
      <c r="O366" s="9"/>
      <c r="P366" s="9"/>
      <c r="Q366" s="9"/>
      <c r="R366" s="9"/>
      <c r="S366" s="9"/>
      <c r="T366" s="9"/>
      <c r="U366" s="9"/>
      <c r="V366" s="9"/>
      <c r="W366" s="9"/>
      <c r="X366" s="9"/>
      <c r="Y366" s="9"/>
      <c r="Z366" s="9"/>
    </row>
    <row r="367" spans="1:26" ht="15.75" customHeight="1" x14ac:dyDescent="0.2">
      <c r="A367" s="9"/>
      <c r="B367" s="9"/>
      <c r="C367" s="98"/>
      <c r="D367" s="9"/>
      <c r="E367" s="98"/>
      <c r="F367" s="9"/>
      <c r="G367" s="98"/>
      <c r="H367" s="9"/>
      <c r="I367" s="98"/>
      <c r="J367" s="9"/>
      <c r="K367" s="98"/>
      <c r="L367" s="9"/>
      <c r="M367" s="9"/>
      <c r="N367" s="9"/>
      <c r="O367" s="9"/>
      <c r="P367" s="9"/>
      <c r="Q367" s="9"/>
      <c r="R367" s="9"/>
      <c r="S367" s="9"/>
      <c r="T367" s="9"/>
      <c r="U367" s="9"/>
      <c r="V367" s="9"/>
      <c r="W367" s="9"/>
      <c r="X367" s="9"/>
      <c r="Y367" s="9"/>
      <c r="Z367" s="9"/>
    </row>
    <row r="368" spans="1:26" ht="15.75" customHeight="1" x14ac:dyDescent="0.2">
      <c r="A368" s="9"/>
      <c r="B368" s="9"/>
      <c r="C368" s="98"/>
      <c r="D368" s="9"/>
      <c r="E368" s="98"/>
      <c r="F368" s="9"/>
      <c r="G368" s="98"/>
      <c r="H368" s="9"/>
      <c r="I368" s="98"/>
      <c r="J368" s="9"/>
      <c r="K368" s="98"/>
      <c r="L368" s="9"/>
      <c r="M368" s="9"/>
      <c r="N368" s="9"/>
      <c r="O368" s="9"/>
      <c r="P368" s="9"/>
      <c r="Q368" s="9"/>
      <c r="R368" s="9"/>
      <c r="S368" s="9"/>
      <c r="T368" s="9"/>
      <c r="U368" s="9"/>
      <c r="V368" s="9"/>
      <c r="W368" s="9"/>
      <c r="X368" s="9"/>
      <c r="Y368" s="9"/>
      <c r="Z368" s="9"/>
    </row>
    <row r="369" spans="1:26" ht="15.75" customHeight="1" x14ac:dyDescent="0.2">
      <c r="A369" s="9"/>
      <c r="B369" s="9"/>
      <c r="C369" s="98"/>
      <c r="D369" s="9"/>
      <c r="E369" s="98"/>
      <c r="F369" s="9"/>
      <c r="G369" s="98"/>
      <c r="H369" s="9"/>
      <c r="I369" s="98"/>
      <c r="J369" s="9"/>
      <c r="K369" s="98"/>
      <c r="L369" s="9"/>
      <c r="M369" s="9"/>
      <c r="N369" s="9"/>
      <c r="O369" s="9"/>
      <c r="P369" s="9"/>
      <c r="Q369" s="9"/>
      <c r="R369" s="9"/>
      <c r="S369" s="9"/>
      <c r="T369" s="9"/>
      <c r="U369" s="9"/>
      <c r="V369" s="9"/>
      <c r="W369" s="9"/>
      <c r="X369" s="9"/>
      <c r="Y369" s="9"/>
      <c r="Z369" s="9"/>
    </row>
    <row r="370" spans="1:26" ht="15.75" customHeight="1" x14ac:dyDescent="0.2">
      <c r="A370" s="9"/>
      <c r="B370" s="9"/>
      <c r="C370" s="98"/>
      <c r="D370" s="9"/>
      <c r="E370" s="98"/>
      <c r="F370" s="9"/>
      <c r="G370" s="98"/>
      <c r="H370" s="9"/>
      <c r="I370" s="98"/>
      <c r="J370" s="9"/>
      <c r="K370" s="98"/>
      <c r="L370" s="9"/>
      <c r="M370" s="9"/>
      <c r="N370" s="9"/>
      <c r="O370" s="9"/>
      <c r="P370" s="9"/>
      <c r="Q370" s="9"/>
      <c r="R370" s="9"/>
      <c r="S370" s="9"/>
      <c r="T370" s="9"/>
      <c r="U370" s="9"/>
      <c r="V370" s="9"/>
      <c r="W370" s="9"/>
      <c r="X370" s="9"/>
      <c r="Y370" s="9"/>
      <c r="Z370" s="9"/>
    </row>
    <row r="371" spans="1:26" ht="15.75" customHeight="1" x14ac:dyDescent="0.2">
      <c r="A371" s="9"/>
      <c r="B371" s="9"/>
      <c r="C371" s="98"/>
      <c r="D371" s="9"/>
      <c r="E371" s="98"/>
      <c r="F371" s="9"/>
      <c r="G371" s="98"/>
      <c r="H371" s="9"/>
      <c r="I371" s="98"/>
      <c r="J371" s="9"/>
      <c r="K371" s="98"/>
      <c r="L371" s="9"/>
      <c r="M371" s="9"/>
      <c r="N371" s="9"/>
      <c r="O371" s="9"/>
      <c r="P371" s="9"/>
      <c r="Q371" s="9"/>
      <c r="R371" s="9"/>
      <c r="S371" s="9"/>
      <c r="T371" s="9"/>
      <c r="U371" s="9"/>
      <c r="V371" s="9"/>
      <c r="W371" s="9"/>
      <c r="X371" s="9"/>
      <c r="Y371" s="9"/>
      <c r="Z371" s="9"/>
    </row>
    <row r="372" spans="1:26" ht="15.75" customHeight="1" x14ac:dyDescent="0.2">
      <c r="A372" s="9"/>
      <c r="B372" s="9"/>
      <c r="C372" s="98"/>
      <c r="D372" s="9"/>
      <c r="E372" s="98"/>
      <c r="F372" s="9"/>
      <c r="G372" s="98"/>
      <c r="H372" s="9"/>
      <c r="I372" s="98"/>
      <c r="J372" s="9"/>
      <c r="K372" s="98"/>
      <c r="L372" s="9"/>
      <c r="M372" s="9"/>
      <c r="N372" s="9"/>
      <c r="O372" s="9"/>
      <c r="P372" s="9"/>
      <c r="Q372" s="9"/>
      <c r="R372" s="9"/>
      <c r="S372" s="9"/>
      <c r="T372" s="9"/>
      <c r="U372" s="9"/>
      <c r="V372" s="9"/>
      <c r="W372" s="9"/>
      <c r="X372" s="9"/>
      <c r="Y372" s="9"/>
      <c r="Z372" s="9"/>
    </row>
    <row r="373" spans="1:26" ht="15.75" customHeight="1" x14ac:dyDescent="0.2">
      <c r="A373" s="9"/>
      <c r="B373" s="9"/>
      <c r="C373" s="98"/>
      <c r="D373" s="9"/>
      <c r="E373" s="98"/>
      <c r="F373" s="9"/>
      <c r="G373" s="98"/>
      <c r="H373" s="9"/>
      <c r="I373" s="98"/>
      <c r="J373" s="9"/>
      <c r="K373" s="98"/>
      <c r="L373" s="9"/>
      <c r="M373" s="9"/>
      <c r="N373" s="9"/>
      <c r="O373" s="9"/>
      <c r="P373" s="9"/>
      <c r="Q373" s="9"/>
      <c r="R373" s="9"/>
      <c r="S373" s="9"/>
      <c r="T373" s="9"/>
      <c r="U373" s="9"/>
      <c r="V373" s="9"/>
      <c r="W373" s="9"/>
      <c r="X373" s="9"/>
      <c r="Y373" s="9"/>
      <c r="Z373" s="9"/>
    </row>
    <row r="374" spans="1:26" ht="15.75" customHeight="1" x14ac:dyDescent="0.2">
      <c r="A374" s="9"/>
      <c r="B374" s="9"/>
      <c r="C374" s="98"/>
      <c r="D374" s="9"/>
      <c r="E374" s="98"/>
      <c r="F374" s="9"/>
      <c r="G374" s="98"/>
      <c r="H374" s="9"/>
      <c r="I374" s="98"/>
      <c r="J374" s="9"/>
      <c r="K374" s="98"/>
      <c r="L374" s="9"/>
      <c r="M374" s="9"/>
      <c r="N374" s="9"/>
      <c r="O374" s="9"/>
      <c r="P374" s="9"/>
      <c r="Q374" s="9"/>
      <c r="R374" s="9"/>
      <c r="S374" s="9"/>
      <c r="T374" s="9"/>
      <c r="U374" s="9"/>
      <c r="V374" s="9"/>
      <c r="W374" s="9"/>
      <c r="X374" s="9"/>
      <c r="Y374" s="9"/>
      <c r="Z374" s="9"/>
    </row>
    <row r="375" spans="1:26" ht="15.75" customHeight="1" x14ac:dyDescent="0.2">
      <c r="A375" s="9"/>
      <c r="B375" s="9"/>
      <c r="C375" s="98"/>
      <c r="D375" s="9"/>
      <c r="E375" s="98"/>
      <c r="F375" s="9"/>
      <c r="G375" s="98"/>
      <c r="H375" s="9"/>
      <c r="I375" s="98"/>
      <c r="J375" s="9"/>
      <c r="K375" s="98"/>
      <c r="L375" s="9"/>
      <c r="M375" s="9"/>
      <c r="N375" s="9"/>
      <c r="O375" s="9"/>
      <c r="P375" s="9"/>
      <c r="Q375" s="9"/>
      <c r="R375" s="9"/>
      <c r="S375" s="9"/>
      <c r="T375" s="9"/>
      <c r="U375" s="9"/>
      <c r="V375" s="9"/>
      <c r="W375" s="9"/>
      <c r="X375" s="9"/>
      <c r="Y375" s="9"/>
      <c r="Z375" s="9"/>
    </row>
    <row r="376" spans="1:26" ht="15.75" customHeight="1" x14ac:dyDescent="0.2">
      <c r="A376" s="9"/>
      <c r="B376" s="9"/>
      <c r="C376" s="98"/>
      <c r="D376" s="9"/>
      <c r="E376" s="98"/>
      <c r="F376" s="9"/>
      <c r="G376" s="98"/>
      <c r="H376" s="9"/>
      <c r="I376" s="98"/>
      <c r="J376" s="9"/>
      <c r="K376" s="98"/>
      <c r="L376" s="9"/>
      <c r="M376" s="9"/>
      <c r="N376" s="9"/>
      <c r="O376" s="9"/>
      <c r="P376" s="9"/>
      <c r="Q376" s="9"/>
      <c r="R376" s="9"/>
      <c r="S376" s="9"/>
      <c r="T376" s="9"/>
      <c r="U376" s="9"/>
      <c r="V376" s="9"/>
      <c r="W376" s="9"/>
      <c r="X376" s="9"/>
      <c r="Y376" s="9"/>
      <c r="Z376" s="9"/>
    </row>
    <row r="377" spans="1:26" ht="15.75" customHeight="1" x14ac:dyDescent="0.2">
      <c r="A377" s="9"/>
      <c r="B377" s="9"/>
      <c r="C377" s="98"/>
      <c r="D377" s="9"/>
      <c r="E377" s="98"/>
      <c r="F377" s="9"/>
      <c r="G377" s="98"/>
      <c r="H377" s="9"/>
      <c r="I377" s="98"/>
      <c r="J377" s="9"/>
      <c r="K377" s="98"/>
      <c r="L377" s="9"/>
      <c r="M377" s="9"/>
      <c r="N377" s="9"/>
      <c r="O377" s="9"/>
      <c r="P377" s="9"/>
      <c r="Q377" s="9"/>
      <c r="R377" s="9"/>
      <c r="S377" s="9"/>
      <c r="T377" s="9"/>
      <c r="U377" s="9"/>
      <c r="V377" s="9"/>
      <c r="W377" s="9"/>
      <c r="X377" s="9"/>
      <c r="Y377" s="9"/>
      <c r="Z377" s="9"/>
    </row>
    <row r="378" spans="1:26" ht="15.75" customHeight="1" x14ac:dyDescent="0.2">
      <c r="A378" s="9"/>
      <c r="B378" s="9"/>
      <c r="C378" s="98"/>
      <c r="D378" s="9"/>
      <c r="E378" s="98"/>
      <c r="F378" s="9"/>
      <c r="G378" s="98"/>
      <c r="H378" s="9"/>
      <c r="I378" s="98"/>
      <c r="J378" s="9"/>
      <c r="K378" s="98"/>
      <c r="L378" s="9"/>
      <c r="M378" s="9"/>
      <c r="N378" s="9"/>
      <c r="O378" s="9"/>
      <c r="P378" s="9"/>
      <c r="Q378" s="9"/>
      <c r="R378" s="9"/>
      <c r="S378" s="9"/>
      <c r="T378" s="9"/>
      <c r="U378" s="9"/>
      <c r="V378" s="9"/>
      <c r="W378" s="9"/>
      <c r="X378" s="9"/>
      <c r="Y378" s="9"/>
      <c r="Z378" s="9"/>
    </row>
    <row r="379" spans="1:26" ht="15.75" customHeight="1" x14ac:dyDescent="0.2">
      <c r="A379" s="9"/>
      <c r="B379" s="9"/>
      <c r="C379" s="98"/>
      <c r="D379" s="9"/>
      <c r="E379" s="98"/>
      <c r="F379" s="9"/>
      <c r="G379" s="98"/>
      <c r="H379" s="9"/>
      <c r="I379" s="98"/>
      <c r="J379" s="9"/>
      <c r="K379" s="98"/>
      <c r="L379" s="9"/>
      <c r="M379" s="9"/>
      <c r="N379" s="9"/>
      <c r="O379" s="9"/>
      <c r="P379" s="9"/>
      <c r="Q379" s="9"/>
      <c r="R379" s="9"/>
      <c r="S379" s="9"/>
      <c r="T379" s="9"/>
      <c r="U379" s="9"/>
      <c r="V379" s="9"/>
      <c r="W379" s="9"/>
      <c r="X379" s="9"/>
      <c r="Y379" s="9"/>
      <c r="Z379" s="9"/>
    </row>
    <row r="380" spans="1:26" ht="15.75" customHeight="1" x14ac:dyDescent="0.2">
      <c r="A380" s="9"/>
      <c r="B380" s="9"/>
      <c r="C380" s="98"/>
      <c r="D380" s="9"/>
      <c r="E380" s="98"/>
      <c r="F380" s="9"/>
      <c r="G380" s="98"/>
      <c r="H380" s="9"/>
      <c r="I380" s="98"/>
      <c r="J380" s="9"/>
      <c r="K380" s="98"/>
      <c r="L380" s="9"/>
      <c r="M380" s="9"/>
      <c r="N380" s="9"/>
      <c r="O380" s="9"/>
      <c r="P380" s="9"/>
      <c r="Q380" s="9"/>
      <c r="R380" s="9"/>
      <c r="S380" s="9"/>
      <c r="T380" s="9"/>
      <c r="U380" s="9"/>
      <c r="V380" s="9"/>
      <c r="W380" s="9"/>
      <c r="X380" s="9"/>
      <c r="Y380" s="9"/>
      <c r="Z380" s="9"/>
    </row>
    <row r="381" spans="1:26" ht="15.75" customHeight="1" x14ac:dyDescent="0.2">
      <c r="A381" s="9"/>
      <c r="B381" s="9"/>
      <c r="C381" s="98"/>
      <c r="D381" s="9"/>
      <c r="E381" s="98"/>
      <c r="F381" s="9"/>
      <c r="G381" s="98"/>
      <c r="H381" s="9"/>
      <c r="I381" s="98"/>
      <c r="J381" s="9"/>
      <c r="K381" s="98"/>
      <c r="L381" s="9"/>
      <c r="M381" s="9"/>
      <c r="N381" s="9"/>
      <c r="O381" s="9"/>
      <c r="P381" s="9"/>
      <c r="Q381" s="9"/>
      <c r="R381" s="9"/>
      <c r="S381" s="9"/>
      <c r="T381" s="9"/>
      <c r="U381" s="9"/>
      <c r="V381" s="9"/>
      <c r="W381" s="9"/>
      <c r="X381" s="9"/>
      <c r="Y381" s="9"/>
      <c r="Z381" s="9"/>
    </row>
    <row r="382" spans="1:26" ht="15.75" customHeight="1" x14ac:dyDescent="0.2">
      <c r="A382" s="9"/>
      <c r="B382" s="9"/>
      <c r="C382" s="98"/>
      <c r="D382" s="9"/>
      <c r="E382" s="98"/>
      <c r="F382" s="9"/>
      <c r="G382" s="98"/>
      <c r="H382" s="9"/>
      <c r="I382" s="98"/>
      <c r="J382" s="9"/>
      <c r="K382" s="98"/>
      <c r="L382" s="9"/>
      <c r="M382" s="9"/>
      <c r="N382" s="9"/>
      <c r="O382" s="9"/>
      <c r="P382" s="9"/>
      <c r="Q382" s="9"/>
      <c r="R382" s="9"/>
      <c r="S382" s="9"/>
      <c r="T382" s="9"/>
      <c r="U382" s="9"/>
      <c r="V382" s="9"/>
      <c r="W382" s="9"/>
      <c r="X382" s="9"/>
      <c r="Y382" s="9"/>
      <c r="Z382" s="9"/>
    </row>
    <row r="383" spans="1:26" ht="15.75" customHeight="1" x14ac:dyDescent="0.2">
      <c r="A383" s="9"/>
      <c r="B383" s="9"/>
      <c r="C383" s="98"/>
      <c r="D383" s="9"/>
      <c r="E383" s="98"/>
      <c r="F383" s="9"/>
      <c r="G383" s="98"/>
      <c r="H383" s="9"/>
      <c r="I383" s="98"/>
      <c r="J383" s="9"/>
      <c r="K383" s="98"/>
      <c r="L383" s="9"/>
      <c r="M383" s="9"/>
      <c r="N383" s="9"/>
      <c r="O383" s="9"/>
      <c r="P383" s="9"/>
      <c r="Q383" s="9"/>
      <c r="R383" s="9"/>
      <c r="S383" s="9"/>
      <c r="T383" s="9"/>
      <c r="U383" s="9"/>
      <c r="V383" s="9"/>
      <c r="W383" s="9"/>
      <c r="X383" s="9"/>
      <c r="Y383" s="9"/>
      <c r="Z383" s="9"/>
    </row>
    <row r="384" spans="1:26" ht="15.75" customHeight="1" x14ac:dyDescent="0.2">
      <c r="A384" s="9"/>
      <c r="B384" s="9"/>
      <c r="C384" s="98"/>
      <c r="D384" s="9"/>
      <c r="E384" s="98"/>
      <c r="F384" s="9"/>
      <c r="G384" s="98"/>
      <c r="H384" s="9"/>
      <c r="I384" s="98"/>
      <c r="J384" s="9"/>
      <c r="K384" s="98"/>
      <c r="L384" s="9"/>
      <c r="M384" s="9"/>
      <c r="N384" s="9"/>
      <c r="O384" s="9"/>
      <c r="P384" s="9"/>
      <c r="Q384" s="9"/>
      <c r="R384" s="9"/>
      <c r="S384" s="9"/>
      <c r="T384" s="9"/>
      <c r="U384" s="9"/>
      <c r="V384" s="9"/>
      <c r="W384" s="9"/>
      <c r="X384" s="9"/>
      <c r="Y384" s="9"/>
      <c r="Z384" s="9"/>
    </row>
    <row r="385" spans="1:26" ht="15.75" customHeight="1" x14ac:dyDescent="0.2">
      <c r="A385" s="9"/>
      <c r="B385" s="9"/>
      <c r="C385" s="98"/>
      <c r="D385" s="9"/>
      <c r="E385" s="98"/>
      <c r="F385" s="9"/>
      <c r="G385" s="98"/>
      <c r="H385" s="9"/>
      <c r="I385" s="98"/>
      <c r="J385" s="9"/>
      <c r="K385" s="98"/>
      <c r="L385" s="9"/>
      <c r="M385" s="9"/>
      <c r="N385" s="9"/>
      <c r="O385" s="9"/>
      <c r="P385" s="9"/>
      <c r="Q385" s="9"/>
      <c r="R385" s="9"/>
      <c r="S385" s="9"/>
      <c r="T385" s="9"/>
      <c r="U385" s="9"/>
      <c r="V385" s="9"/>
      <c r="W385" s="9"/>
      <c r="X385" s="9"/>
      <c r="Y385" s="9"/>
      <c r="Z385" s="9"/>
    </row>
    <row r="386" spans="1:26" ht="15.75" customHeight="1" x14ac:dyDescent="0.2">
      <c r="A386" s="9"/>
      <c r="B386" s="9"/>
      <c r="C386" s="98"/>
      <c r="D386" s="9"/>
      <c r="E386" s="98"/>
      <c r="F386" s="9"/>
      <c r="G386" s="98"/>
      <c r="H386" s="9"/>
      <c r="I386" s="98"/>
      <c r="J386" s="9"/>
      <c r="K386" s="98"/>
      <c r="L386" s="9"/>
      <c r="M386" s="9"/>
      <c r="N386" s="9"/>
      <c r="O386" s="9"/>
      <c r="P386" s="9"/>
      <c r="Q386" s="9"/>
      <c r="R386" s="9"/>
      <c r="S386" s="9"/>
      <c r="T386" s="9"/>
      <c r="U386" s="9"/>
      <c r="V386" s="9"/>
      <c r="W386" s="9"/>
      <c r="X386" s="9"/>
      <c r="Y386" s="9"/>
      <c r="Z386" s="9"/>
    </row>
    <row r="387" spans="1:26" ht="15.75" customHeight="1" x14ac:dyDescent="0.2">
      <c r="A387" s="9"/>
      <c r="B387" s="9"/>
      <c r="C387" s="98"/>
      <c r="D387" s="9"/>
      <c r="E387" s="98"/>
      <c r="F387" s="9"/>
      <c r="G387" s="98"/>
      <c r="H387" s="9"/>
      <c r="I387" s="98"/>
      <c r="J387" s="9"/>
      <c r="K387" s="98"/>
      <c r="L387" s="9"/>
      <c r="M387" s="9"/>
      <c r="N387" s="9"/>
      <c r="O387" s="9"/>
      <c r="P387" s="9"/>
      <c r="Q387" s="9"/>
      <c r="R387" s="9"/>
      <c r="S387" s="9"/>
      <c r="T387" s="9"/>
      <c r="U387" s="9"/>
      <c r="V387" s="9"/>
      <c r="W387" s="9"/>
      <c r="X387" s="9"/>
      <c r="Y387" s="9"/>
      <c r="Z387" s="9"/>
    </row>
    <row r="388" spans="1:26" ht="15.75" customHeight="1" x14ac:dyDescent="0.2">
      <c r="A388" s="9"/>
      <c r="B388" s="9"/>
      <c r="C388" s="98"/>
      <c r="D388" s="9"/>
      <c r="E388" s="98"/>
      <c r="F388" s="9"/>
      <c r="G388" s="98"/>
      <c r="H388" s="9"/>
      <c r="I388" s="98"/>
      <c r="J388" s="9"/>
      <c r="K388" s="98"/>
      <c r="L388" s="9"/>
      <c r="M388" s="9"/>
      <c r="N388" s="9"/>
      <c r="O388" s="9"/>
      <c r="P388" s="9"/>
      <c r="Q388" s="9"/>
      <c r="R388" s="9"/>
      <c r="S388" s="9"/>
      <c r="T388" s="9"/>
      <c r="U388" s="9"/>
      <c r="V388" s="9"/>
      <c r="W388" s="9"/>
      <c r="X388" s="9"/>
      <c r="Y388" s="9"/>
      <c r="Z388" s="9"/>
    </row>
    <row r="389" spans="1:26" ht="15.75" customHeight="1" x14ac:dyDescent="0.2">
      <c r="A389" s="9"/>
      <c r="B389" s="9"/>
      <c r="C389" s="98"/>
      <c r="D389" s="9"/>
      <c r="E389" s="98"/>
      <c r="F389" s="9"/>
      <c r="G389" s="98"/>
      <c r="H389" s="9"/>
      <c r="I389" s="98"/>
      <c r="J389" s="9"/>
      <c r="K389" s="98"/>
      <c r="L389" s="9"/>
      <c r="M389" s="9"/>
      <c r="N389" s="9"/>
      <c r="O389" s="9"/>
      <c r="P389" s="9"/>
      <c r="Q389" s="9"/>
      <c r="R389" s="9"/>
      <c r="S389" s="9"/>
      <c r="T389" s="9"/>
      <c r="U389" s="9"/>
      <c r="V389" s="9"/>
      <c r="W389" s="9"/>
      <c r="X389" s="9"/>
      <c r="Y389" s="9"/>
      <c r="Z389" s="9"/>
    </row>
    <row r="390" spans="1:26" ht="15.75" customHeight="1" x14ac:dyDescent="0.2">
      <c r="A390" s="9"/>
      <c r="B390" s="9"/>
      <c r="C390" s="98"/>
      <c r="D390" s="9"/>
      <c r="E390" s="98"/>
      <c r="F390" s="9"/>
      <c r="G390" s="98"/>
      <c r="H390" s="9"/>
      <c r="I390" s="98"/>
      <c r="J390" s="9"/>
      <c r="K390" s="98"/>
      <c r="L390" s="9"/>
      <c r="M390" s="9"/>
      <c r="N390" s="9"/>
      <c r="O390" s="9"/>
      <c r="P390" s="9"/>
      <c r="Q390" s="9"/>
      <c r="R390" s="9"/>
      <c r="S390" s="9"/>
      <c r="T390" s="9"/>
      <c r="U390" s="9"/>
      <c r="V390" s="9"/>
      <c r="W390" s="9"/>
      <c r="X390" s="9"/>
      <c r="Y390" s="9"/>
      <c r="Z390" s="9"/>
    </row>
    <row r="391" spans="1:26" ht="15.75" customHeight="1" x14ac:dyDescent="0.2">
      <c r="A391" s="9"/>
      <c r="B391" s="9"/>
      <c r="C391" s="98"/>
      <c r="D391" s="9"/>
      <c r="E391" s="98"/>
      <c r="F391" s="9"/>
      <c r="G391" s="98"/>
      <c r="H391" s="9"/>
      <c r="I391" s="98"/>
      <c r="J391" s="9"/>
      <c r="K391" s="98"/>
      <c r="L391" s="9"/>
      <c r="M391" s="9"/>
      <c r="N391" s="9"/>
      <c r="O391" s="9"/>
      <c r="P391" s="9"/>
      <c r="Q391" s="9"/>
      <c r="R391" s="9"/>
      <c r="S391" s="9"/>
      <c r="T391" s="9"/>
      <c r="U391" s="9"/>
      <c r="V391" s="9"/>
      <c r="W391" s="9"/>
      <c r="X391" s="9"/>
      <c r="Y391" s="9"/>
      <c r="Z391" s="9"/>
    </row>
    <row r="392" spans="1:26" ht="15.75" customHeight="1" x14ac:dyDescent="0.2">
      <c r="A392" s="9"/>
      <c r="B392" s="9"/>
      <c r="C392" s="98"/>
      <c r="D392" s="9"/>
      <c r="E392" s="98"/>
      <c r="F392" s="9"/>
      <c r="G392" s="98"/>
      <c r="H392" s="9"/>
      <c r="I392" s="98"/>
      <c r="J392" s="9"/>
      <c r="K392" s="98"/>
      <c r="L392" s="9"/>
      <c r="M392" s="9"/>
      <c r="N392" s="9"/>
      <c r="O392" s="9"/>
      <c r="P392" s="9"/>
      <c r="Q392" s="9"/>
      <c r="R392" s="9"/>
      <c r="S392" s="9"/>
      <c r="T392" s="9"/>
      <c r="U392" s="9"/>
      <c r="V392" s="9"/>
      <c r="W392" s="9"/>
      <c r="X392" s="9"/>
      <c r="Y392" s="9"/>
      <c r="Z392" s="9"/>
    </row>
    <row r="393" spans="1:26" ht="15.75" customHeight="1" x14ac:dyDescent="0.2">
      <c r="A393" s="9"/>
      <c r="B393" s="9"/>
      <c r="C393" s="98"/>
      <c r="D393" s="9"/>
      <c r="E393" s="98"/>
      <c r="F393" s="9"/>
      <c r="G393" s="98"/>
      <c r="H393" s="9"/>
      <c r="I393" s="98"/>
      <c r="J393" s="9"/>
      <c r="K393" s="98"/>
      <c r="L393" s="9"/>
      <c r="M393" s="9"/>
      <c r="N393" s="9"/>
      <c r="O393" s="9"/>
      <c r="P393" s="9"/>
      <c r="Q393" s="9"/>
      <c r="R393" s="9"/>
      <c r="S393" s="9"/>
      <c r="T393" s="9"/>
      <c r="U393" s="9"/>
      <c r="V393" s="9"/>
      <c r="W393" s="9"/>
      <c r="X393" s="9"/>
      <c r="Y393" s="9"/>
      <c r="Z393" s="9"/>
    </row>
    <row r="394" spans="1:26" ht="15.75" customHeight="1" x14ac:dyDescent="0.2">
      <c r="A394" s="9"/>
      <c r="B394" s="9"/>
      <c r="C394" s="98"/>
      <c r="D394" s="9"/>
      <c r="E394" s="98"/>
      <c r="F394" s="9"/>
      <c r="G394" s="98"/>
      <c r="H394" s="9"/>
      <c r="I394" s="98"/>
      <c r="J394" s="9"/>
      <c r="K394" s="98"/>
      <c r="L394" s="9"/>
      <c r="M394" s="9"/>
      <c r="N394" s="9"/>
      <c r="O394" s="9"/>
      <c r="P394" s="9"/>
      <c r="Q394" s="9"/>
      <c r="R394" s="9"/>
      <c r="S394" s="9"/>
      <c r="T394" s="9"/>
      <c r="U394" s="9"/>
      <c r="V394" s="9"/>
      <c r="W394" s="9"/>
      <c r="X394" s="9"/>
      <c r="Y394" s="9"/>
      <c r="Z394" s="9"/>
    </row>
    <row r="395" spans="1:26" ht="15.75" customHeight="1" x14ac:dyDescent="0.2">
      <c r="A395" s="9"/>
      <c r="B395" s="9"/>
      <c r="C395" s="98"/>
      <c r="D395" s="9"/>
      <c r="E395" s="98"/>
      <c r="F395" s="9"/>
      <c r="G395" s="98"/>
      <c r="H395" s="9"/>
      <c r="I395" s="98"/>
      <c r="J395" s="9"/>
      <c r="K395" s="98"/>
      <c r="L395" s="9"/>
      <c r="M395" s="9"/>
      <c r="N395" s="9"/>
      <c r="O395" s="9"/>
      <c r="P395" s="9"/>
      <c r="Q395" s="9"/>
      <c r="R395" s="9"/>
      <c r="S395" s="9"/>
      <c r="T395" s="9"/>
      <c r="U395" s="9"/>
      <c r="V395" s="9"/>
      <c r="W395" s="9"/>
      <c r="X395" s="9"/>
      <c r="Y395" s="9"/>
      <c r="Z395" s="9"/>
    </row>
    <row r="396" spans="1:26" ht="15.75" customHeight="1" x14ac:dyDescent="0.2">
      <c r="A396" s="9"/>
      <c r="B396" s="9"/>
      <c r="C396" s="98"/>
      <c r="D396" s="9"/>
      <c r="E396" s="98"/>
      <c r="F396" s="9"/>
      <c r="G396" s="98"/>
      <c r="H396" s="9"/>
      <c r="I396" s="98"/>
      <c r="J396" s="9"/>
      <c r="K396" s="98"/>
      <c r="L396" s="9"/>
      <c r="M396" s="9"/>
      <c r="N396" s="9"/>
      <c r="O396" s="9"/>
      <c r="P396" s="9"/>
      <c r="Q396" s="9"/>
      <c r="R396" s="9"/>
      <c r="S396" s="9"/>
      <c r="T396" s="9"/>
      <c r="U396" s="9"/>
      <c r="V396" s="9"/>
      <c r="W396" s="9"/>
      <c r="X396" s="9"/>
      <c r="Y396" s="9"/>
      <c r="Z396" s="9"/>
    </row>
    <row r="397" spans="1:26" ht="15.75" customHeight="1" x14ac:dyDescent="0.2">
      <c r="A397" s="9"/>
      <c r="B397" s="9"/>
      <c r="C397" s="98"/>
      <c r="D397" s="9"/>
      <c r="E397" s="98"/>
      <c r="F397" s="9"/>
      <c r="G397" s="98"/>
      <c r="H397" s="9"/>
      <c r="I397" s="98"/>
      <c r="J397" s="9"/>
      <c r="K397" s="98"/>
      <c r="L397" s="9"/>
      <c r="M397" s="9"/>
      <c r="N397" s="9"/>
      <c r="O397" s="9"/>
      <c r="P397" s="9"/>
      <c r="Q397" s="9"/>
      <c r="R397" s="9"/>
      <c r="S397" s="9"/>
      <c r="T397" s="9"/>
      <c r="U397" s="9"/>
      <c r="V397" s="9"/>
      <c r="W397" s="9"/>
      <c r="X397" s="9"/>
      <c r="Y397" s="9"/>
      <c r="Z397" s="9"/>
    </row>
    <row r="398" spans="1:26" ht="15.75" customHeight="1" x14ac:dyDescent="0.2">
      <c r="A398" s="9"/>
      <c r="B398" s="9"/>
      <c r="C398" s="98"/>
      <c r="D398" s="9"/>
      <c r="E398" s="98"/>
      <c r="F398" s="9"/>
      <c r="G398" s="98"/>
      <c r="H398" s="9"/>
      <c r="I398" s="98"/>
      <c r="J398" s="9"/>
      <c r="K398" s="98"/>
      <c r="L398" s="9"/>
      <c r="M398" s="9"/>
      <c r="N398" s="9"/>
      <c r="O398" s="9"/>
      <c r="P398" s="9"/>
      <c r="Q398" s="9"/>
      <c r="R398" s="9"/>
      <c r="S398" s="9"/>
      <c r="T398" s="9"/>
      <c r="U398" s="9"/>
      <c r="V398" s="9"/>
      <c r="W398" s="9"/>
      <c r="X398" s="9"/>
      <c r="Y398" s="9"/>
      <c r="Z398" s="9"/>
    </row>
    <row r="399" spans="1:26" ht="15.75" customHeight="1" x14ac:dyDescent="0.2">
      <c r="A399" s="9"/>
      <c r="B399" s="9"/>
      <c r="C399" s="98"/>
      <c r="D399" s="9"/>
      <c r="E399" s="98"/>
      <c r="F399" s="9"/>
      <c r="G399" s="98"/>
      <c r="H399" s="9"/>
      <c r="I399" s="98"/>
      <c r="J399" s="9"/>
      <c r="K399" s="98"/>
      <c r="L399" s="9"/>
      <c r="M399" s="9"/>
      <c r="N399" s="9"/>
      <c r="O399" s="9"/>
      <c r="P399" s="9"/>
      <c r="Q399" s="9"/>
      <c r="R399" s="9"/>
      <c r="S399" s="9"/>
      <c r="T399" s="9"/>
      <c r="U399" s="9"/>
      <c r="V399" s="9"/>
      <c r="W399" s="9"/>
      <c r="X399" s="9"/>
      <c r="Y399" s="9"/>
      <c r="Z399" s="9"/>
    </row>
    <row r="400" spans="1:26" ht="15.75" customHeight="1" x14ac:dyDescent="0.2">
      <c r="A400" s="9"/>
      <c r="B400" s="9"/>
      <c r="C400" s="98"/>
      <c r="D400" s="9"/>
      <c r="E400" s="98"/>
      <c r="F400" s="9"/>
      <c r="G400" s="98"/>
      <c r="H400" s="9"/>
      <c r="I400" s="98"/>
      <c r="J400" s="9"/>
      <c r="K400" s="98"/>
      <c r="L400" s="9"/>
      <c r="M400" s="9"/>
      <c r="N400" s="9"/>
      <c r="O400" s="9"/>
      <c r="P400" s="9"/>
      <c r="Q400" s="9"/>
      <c r="R400" s="9"/>
      <c r="S400" s="9"/>
      <c r="T400" s="9"/>
      <c r="U400" s="9"/>
      <c r="V400" s="9"/>
      <c r="W400" s="9"/>
      <c r="X400" s="9"/>
      <c r="Y400" s="9"/>
      <c r="Z400" s="9"/>
    </row>
    <row r="401" spans="1:26" ht="15.75" customHeight="1" x14ac:dyDescent="0.2">
      <c r="A401" s="9"/>
      <c r="B401" s="9"/>
      <c r="C401" s="98"/>
      <c r="D401" s="9"/>
      <c r="E401" s="98"/>
      <c r="F401" s="9"/>
      <c r="G401" s="98"/>
      <c r="H401" s="9"/>
      <c r="I401" s="98"/>
      <c r="J401" s="9"/>
      <c r="K401" s="98"/>
      <c r="L401" s="9"/>
      <c r="M401" s="9"/>
      <c r="N401" s="9"/>
      <c r="O401" s="9"/>
      <c r="P401" s="9"/>
      <c r="Q401" s="9"/>
      <c r="R401" s="9"/>
      <c r="S401" s="9"/>
      <c r="T401" s="9"/>
      <c r="U401" s="9"/>
      <c r="V401" s="9"/>
      <c r="W401" s="9"/>
      <c r="X401" s="9"/>
      <c r="Y401" s="9"/>
      <c r="Z401" s="9"/>
    </row>
    <row r="402" spans="1:26" ht="15.75" customHeight="1" x14ac:dyDescent="0.2">
      <c r="A402" s="9"/>
      <c r="B402" s="9"/>
      <c r="C402" s="98"/>
      <c r="D402" s="9"/>
      <c r="E402" s="98"/>
      <c r="F402" s="9"/>
      <c r="G402" s="98"/>
      <c r="H402" s="9"/>
      <c r="I402" s="98"/>
      <c r="J402" s="9"/>
      <c r="K402" s="98"/>
      <c r="L402" s="9"/>
      <c r="M402" s="9"/>
      <c r="N402" s="9"/>
      <c r="O402" s="9"/>
      <c r="P402" s="9"/>
      <c r="Q402" s="9"/>
      <c r="R402" s="9"/>
      <c r="S402" s="9"/>
      <c r="T402" s="9"/>
      <c r="U402" s="9"/>
      <c r="V402" s="9"/>
      <c r="W402" s="9"/>
      <c r="X402" s="9"/>
      <c r="Y402" s="9"/>
      <c r="Z402" s="9"/>
    </row>
    <row r="403" spans="1:26" ht="15.75" customHeight="1" x14ac:dyDescent="0.2">
      <c r="A403" s="9"/>
      <c r="B403" s="9"/>
      <c r="C403" s="98"/>
      <c r="D403" s="9"/>
      <c r="E403" s="98"/>
      <c r="F403" s="9"/>
      <c r="G403" s="98"/>
      <c r="H403" s="9"/>
      <c r="I403" s="98"/>
      <c r="J403" s="9"/>
      <c r="K403" s="98"/>
      <c r="L403" s="9"/>
      <c r="M403" s="9"/>
      <c r="N403" s="9"/>
      <c r="O403" s="9"/>
      <c r="P403" s="9"/>
      <c r="Q403" s="9"/>
      <c r="R403" s="9"/>
      <c r="S403" s="9"/>
      <c r="T403" s="9"/>
      <c r="U403" s="9"/>
      <c r="V403" s="9"/>
      <c r="W403" s="9"/>
      <c r="X403" s="9"/>
      <c r="Y403" s="9"/>
      <c r="Z403" s="9"/>
    </row>
    <row r="404" spans="1:26" ht="15.75" customHeight="1" x14ac:dyDescent="0.2">
      <c r="A404" s="9"/>
      <c r="B404" s="9"/>
      <c r="C404" s="98"/>
      <c r="D404" s="9"/>
      <c r="E404" s="98"/>
      <c r="F404" s="9"/>
      <c r="G404" s="98"/>
      <c r="H404" s="9"/>
      <c r="I404" s="98"/>
      <c r="J404" s="9"/>
      <c r="K404" s="98"/>
      <c r="L404" s="9"/>
      <c r="M404" s="9"/>
      <c r="N404" s="9"/>
      <c r="O404" s="9"/>
      <c r="P404" s="9"/>
      <c r="Q404" s="9"/>
      <c r="R404" s="9"/>
      <c r="S404" s="9"/>
      <c r="T404" s="9"/>
      <c r="U404" s="9"/>
      <c r="V404" s="9"/>
      <c r="W404" s="9"/>
      <c r="X404" s="9"/>
      <c r="Y404" s="9"/>
      <c r="Z404" s="9"/>
    </row>
    <row r="405" spans="1:26" ht="15.75" customHeight="1" x14ac:dyDescent="0.2">
      <c r="A405" s="9"/>
      <c r="B405" s="9"/>
      <c r="C405" s="98"/>
      <c r="D405" s="9"/>
      <c r="E405" s="98"/>
      <c r="F405" s="9"/>
      <c r="G405" s="98"/>
      <c r="H405" s="9"/>
      <c r="I405" s="98"/>
      <c r="J405" s="9"/>
      <c r="K405" s="98"/>
      <c r="L405" s="9"/>
      <c r="M405" s="9"/>
      <c r="N405" s="9"/>
      <c r="O405" s="9"/>
      <c r="P405" s="9"/>
      <c r="Q405" s="9"/>
      <c r="R405" s="9"/>
      <c r="S405" s="9"/>
      <c r="T405" s="9"/>
      <c r="U405" s="9"/>
      <c r="V405" s="9"/>
      <c r="W405" s="9"/>
      <c r="X405" s="9"/>
      <c r="Y405" s="9"/>
      <c r="Z405" s="9"/>
    </row>
    <row r="406" spans="1:26" ht="15.75" customHeight="1" x14ac:dyDescent="0.2">
      <c r="A406" s="9"/>
      <c r="B406" s="9"/>
      <c r="C406" s="98"/>
      <c r="D406" s="9"/>
      <c r="E406" s="98"/>
      <c r="F406" s="9"/>
      <c r="G406" s="98"/>
      <c r="H406" s="9"/>
      <c r="I406" s="98"/>
      <c r="J406" s="9"/>
      <c r="K406" s="98"/>
      <c r="L406" s="9"/>
      <c r="M406" s="9"/>
      <c r="N406" s="9"/>
      <c r="O406" s="9"/>
      <c r="P406" s="9"/>
      <c r="Q406" s="9"/>
      <c r="R406" s="9"/>
      <c r="S406" s="9"/>
      <c r="T406" s="9"/>
      <c r="U406" s="9"/>
      <c r="V406" s="9"/>
      <c r="W406" s="9"/>
      <c r="X406" s="9"/>
      <c r="Y406" s="9"/>
      <c r="Z406" s="9"/>
    </row>
    <row r="407" spans="1:26" ht="15.75" customHeight="1" x14ac:dyDescent="0.2">
      <c r="A407" s="9"/>
      <c r="B407" s="9"/>
      <c r="C407" s="98"/>
      <c r="D407" s="9"/>
      <c r="E407" s="98"/>
      <c r="F407" s="9"/>
      <c r="G407" s="98"/>
      <c r="H407" s="9"/>
      <c r="I407" s="98"/>
      <c r="J407" s="9"/>
      <c r="K407" s="98"/>
      <c r="L407" s="9"/>
      <c r="M407" s="9"/>
      <c r="N407" s="9"/>
      <c r="O407" s="9"/>
      <c r="P407" s="9"/>
      <c r="Q407" s="9"/>
      <c r="R407" s="9"/>
      <c r="S407" s="9"/>
      <c r="T407" s="9"/>
      <c r="U407" s="9"/>
      <c r="V407" s="9"/>
      <c r="W407" s="9"/>
      <c r="X407" s="9"/>
      <c r="Y407" s="9"/>
      <c r="Z407" s="9"/>
    </row>
    <row r="408" spans="1:26" ht="15.75" customHeight="1" x14ac:dyDescent="0.2">
      <c r="A408" s="9"/>
      <c r="B408" s="9"/>
      <c r="C408" s="98"/>
      <c r="D408" s="9"/>
      <c r="E408" s="98"/>
      <c r="F408" s="9"/>
      <c r="G408" s="98"/>
      <c r="H408" s="9"/>
      <c r="I408" s="98"/>
      <c r="J408" s="9"/>
      <c r="K408" s="98"/>
      <c r="L408" s="9"/>
      <c r="M408" s="9"/>
      <c r="N408" s="9"/>
      <c r="O408" s="9"/>
      <c r="P408" s="9"/>
      <c r="Q408" s="9"/>
      <c r="R408" s="9"/>
      <c r="S408" s="9"/>
      <c r="T408" s="9"/>
      <c r="U408" s="9"/>
      <c r="V408" s="9"/>
      <c r="W408" s="9"/>
      <c r="X408" s="9"/>
      <c r="Y408" s="9"/>
      <c r="Z408" s="9"/>
    </row>
    <row r="409" spans="1:26" ht="15.75" customHeight="1" x14ac:dyDescent="0.2">
      <c r="A409" s="9"/>
      <c r="B409" s="9"/>
      <c r="C409" s="98"/>
      <c r="D409" s="9"/>
      <c r="E409" s="98"/>
      <c r="F409" s="9"/>
      <c r="G409" s="98"/>
      <c r="H409" s="9"/>
      <c r="I409" s="98"/>
      <c r="J409" s="9"/>
      <c r="K409" s="98"/>
      <c r="L409" s="9"/>
      <c r="M409" s="9"/>
      <c r="N409" s="9"/>
      <c r="O409" s="9"/>
      <c r="P409" s="9"/>
      <c r="Q409" s="9"/>
      <c r="R409" s="9"/>
      <c r="S409" s="9"/>
      <c r="T409" s="9"/>
      <c r="U409" s="9"/>
      <c r="V409" s="9"/>
      <c r="W409" s="9"/>
      <c r="X409" s="9"/>
      <c r="Y409" s="9"/>
      <c r="Z409" s="9"/>
    </row>
    <row r="410" spans="1:26" ht="15.75" customHeight="1" x14ac:dyDescent="0.2">
      <c r="A410" s="9"/>
      <c r="B410" s="9"/>
      <c r="C410" s="98"/>
      <c r="D410" s="9"/>
      <c r="E410" s="98"/>
      <c r="F410" s="9"/>
      <c r="G410" s="98"/>
      <c r="H410" s="9"/>
      <c r="I410" s="98"/>
      <c r="J410" s="9"/>
      <c r="K410" s="98"/>
      <c r="L410" s="9"/>
      <c r="M410" s="9"/>
      <c r="N410" s="9"/>
      <c r="O410" s="9"/>
      <c r="P410" s="9"/>
      <c r="Q410" s="9"/>
      <c r="R410" s="9"/>
      <c r="S410" s="9"/>
      <c r="T410" s="9"/>
      <c r="U410" s="9"/>
      <c r="V410" s="9"/>
      <c r="W410" s="9"/>
      <c r="X410" s="9"/>
      <c r="Y410" s="9"/>
      <c r="Z410" s="9"/>
    </row>
    <row r="411" spans="1:26" ht="15.75" customHeight="1" x14ac:dyDescent="0.2">
      <c r="A411" s="9"/>
      <c r="B411" s="9"/>
      <c r="C411" s="98"/>
      <c r="D411" s="9"/>
      <c r="E411" s="98"/>
      <c r="F411" s="9"/>
      <c r="G411" s="98"/>
      <c r="H411" s="9"/>
      <c r="I411" s="98"/>
      <c r="J411" s="9"/>
      <c r="K411" s="98"/>
      <c r="L411" s="9"/>
      <c r="M411" s="9"/>
      <c r="N411" s="9"/>
      <c r="O411" s="9"/>
      <c r="P411" s="9"/>
      <c r="Q411" s="9"/>
      <c r="R411" s="9"/>
      <c r="S411" s="9"/>
      <c r="T411" s="9"/>
      <c r="U411" s="9"/>
      <c r="V411" s="9"/>
      <c r="W411" s="9"/>
      <c r="X411" s="9"/>
      <c r="Y411" s="9"/>
      <c r="Z411" s="9"/>
    </row>
    <row r="412" spans="1:26" ht="15.75" customHeight="1" x14ac:dyDescent="0.2">
      <c r="A412" s="9"/>
      <c r="B412" s="9"/>
      <c r="C412" s="98"/>
      <c r="D412" s="9"/>
      <c r="E412" s="98"/>
      <c r="F412" s="9"/>
      <c r="G412" s="98"/>
      <c r="H412" s="9"/>
      <c r="I412" s="98"/>
      <c r="J412" s="9"/>
      <c r="K412" s="98"/>
      <c r="L412" s="9"/>
      <c r="M412" s="9"/>
      <c r="N412" s="9"/>
      <c r="O412" s="9"/>
      <c r="P412" s="9"/>
      <c r="Q412" s="9"/>
      <c r="R412" s="9"/>
      <c r="S412" s="9"/>
      <c r="T412" s="9"/>
      <c r="U412" s="9"/>
      <c r="V412" s="9"/>
      <c r="W412" s="9"/>
      <c r="X412" s="9"/>
      <c r="Y412" s="9"/>
      <c r="Z412" s="9"/>
    </row>
    <row r="413" spans="1:26" ht="15.75" customHeight="1" x14ac:dyDescent="0.2">
      <c r="A413" s="9"/>
      <c r="B413" s="9"/>
      <c r="C413" s="98"/>
      <c r="D413" s="9"/>
      <c r="E413" s="98"/>
      <c r="F413" s="9"/>
      <c r="G413" s="98"/>
      <c r="H413" s="9"/>
      <c r="I413" s="98"/>
      <c r="J413" s="9"/>
      <c r="K413" s="98"/>
      <c r="L413" s="9"/>
      <c r="M413" s="9"/>
      <c r="N413" s="9"/>
      <c r="O413" s="9"/>
      <c r="P413" s="9"/>
      <c r="Q413" s="9"/>
      <c r="R413" s="9"/>
      <c r="S413" s="9"/>
      <c r="T413" s="9"/>
      <c r="U413" s="9"/>
      <c r="V413" s="9"/>
      <c r="W413" s="9"/>
      <c r="X413" s="9"/>
      <c r="Y413" s="9"/>
      <c r="Z413" s="9"/>
    </row>
    <row r="414" spans="1:26" ht="15.75" customHeight="1" x14ac:dyDescent="0.2">
      <c r="A414" s="9"/>
      <c r="B414" s="9"/>
      <c r="C414" s="98"/>
      <c r="D414" s="9"/>
      <c r="E414" s="98"/>
      <c r="F414" s="9"/>
      <c r="G414" s="98"/>
      <c r="H414" s="9"/>
      <c r="I414" s="98"/>
      <c r="J414" s="9"/>
      <c r="K414" s="98"/>
      <c r="L414" s="9"/>
      <c r="M414" s="9"/>
      <c r="N414" s="9"/>
      <c r="O414" s="9"/>
      <c r="P414" s="9"/>
      <c r="Q414" s="9"/>
      <c r="R414" s="9"/>
      <c r="S414" s="9"/>
      <c r="T414" s="9"/>
      <c r="U414" s="9"/>
      <c r="V414" s="9"/>
      <c r="W414" s="9"/>
      <c r="X414" s="9"/>
      <c r="Y414" s="9"/>
      <c r="Z414" s="9"/>
    </row>
    <row r="415" spans="1:26" ht="15.75" customHeight="1" x14ac:dyDescent="0.2">
      <c r="A415" s="9"/>
      <c r="B415" s="9"/>
      <c r="C415" s="98"/>
      <c r="D415" s="9"/>
      <c r="E415" s="98"/>
      <c r="F415" s="9"/>
      <c r="G415" s="98"/>
      <c r="H415" s="9"/>
      <c r="I415" s="98"/>
      <c r="J415" s="9"/>
      <c r="K415" s="98"/>
      <c r="L415" s="9"/>
      <c r="M415" s="9"/>
      <c r="N415" s="9"/>
      <c r="O415" s="9"/>
      <c r="P415" s="9"/>
      <c r="Q415" s="9"/>
      <c r="R415" s="9"/>
      <c r="S415" s="9"/>
      <c r="T415" s="9"/>
      <c r="U415" s="9"/>
      <c r="V415" s="9"/>
      <c r="W415" s="9"/>
      <c r="X415" s="9"/>
      <c r="Y415" s="9"/>
      <c r="Z415" s="9"/>
    </row>
    <row r="416" spans="1:26" ht="15.75" customHeight="1" x14ac:dyDescent="0.2">
      <c r="A416" s="9"/>
      <c r="B416" s="9"/>
      <c r="C416" s="98"/>
      <c r="D416" s="9"/>
      <c r="E416" s="98"/>
      <c r="F416" s="9"/>
      <c r="G416" s="98"/>
      <c r="H416" s="9"/>
      <c r="I416" s="98"/>
      <c r="J416" s="9"/>
      <c r="K416" s="98"/>
      <c r="L416" s="9"/>
      <c r="M416" s="9"/>
      <c r="N416" s="9"/>
      <c r="O416" s="9"/>
      <c r="P416" s="9"/>
      <c r="Q416" s="9"/>
      <c r="R416" s="9"/>
      <c r="S416" s="9"/>
      <c r="T416" s="9"/>
      <c r="U416" s="9"/>
      <c r="V416" s="9"/>
      <c r="W416" s="9"/>
      <c r="X416" s="9"/>
      <c r="Y416" s="9"/>
      <c r="Z416" s="9"/>
    </row>
    <row r="417" spans="1:26" ht="15.75" customHeight="1" x14ac:dyDescent="0.2">
      <c r="A417" s="9"/>
      <c r="B417" s="9"/>
      <c r="C417" s="98"/>
      <c r="D417" s="9"/>
      <c r="E417" s="98"/>
      <c r="F417" s="9"/>
      <c r="G417" s="98"/>
      <c r="H417" s="9"/>
      <c r="I417" s="98"/>
      <c r="J417" s="9"/>
      <c r="K417" s="98"/>
      <c r="L417" s="9"/>
      <c r="M417" s="9"/>
      <c r="N417" s="9"/>
      <c r="O417" s="9"/>
      <c r="P417" s="9"/>
      <c r="Q417" s="9"/>
      <c r="R417" s="9"/>
      <c r="S417" s="9"/>
      <c r="T417" s="9"/>
      <c r="U417" s="9"/>
      <c r="V417" s="9"/>
      <c r="W417" s="9"/>
      <c r="X417" s="9"/>
      <c r="Y417" s="9"/>
      <c r="Z417" s="9"/>
    </row>
    <row r="418" spans="1:26" ht="15.75" customHeight="1" x14ac:dyDescent="0.2">
      <c r="A418" s="9"/>
      <c r="B418" s="9"/>
      <c r="C418" s="98"/>
      <c r="D418" s="9"/>
      <c r="E418" s="98"/>
      <c r="F418" s="9"/>
      <c r="G418" s="98"/>
      <c r="H418" s="9"/>
      <c r="I418" s="98"/>
      <c r="J418" s="9"/>
      <c r="K418" s="98"/>
      <c r="L418" s="9"/>
      <c r="M418" s="9"/>
      <c r="N418" s="9"/>
      <c r="O418" s="9"/>
      <c r="P418" s="9"/>
      <c r="Q418" s="9"/>
      <c r="R418" s="9"/>
      <c r="S418" s="9"/>
      <c r="T418" s="9"/>
      <c r="U418" s="9"/>
      <c r="V418" s="9"/>
      <c r="W418" s="9"/>
      <c r="X418" s="9"/>
      <c r="Y418" s="9"/>
      <c r="Z418" s="9"/>
    </row>
    <row r="419" spans="1:26" ht="15.75" customHeight="1" x14ac:dyDescent="0.2">
      <c r="A419" s="9"/>
      <c r="B419" s="9"/>
      <c r="C419" s="98"/>
      <c r="D419" s="9"/>
      <c r="E419" s="98"/>
      <c r="F419" s="9"/>
      <c r="G419" s="98"/>
      <c r="H419" s="9"/>
      <c r="I419" s="98"/>
      <c r="J419" s="9"/>
      <c r="K419" s="98"/>
      <c r="L419" s="9"/>
      <c r="M419" s="9"/>
      <c r="N419" s="9"/>
      <c r="O419" s="9"/>
      <c r="P419" s="9"/>
      <c r="Q419" s="9"/>
      <c r="R419" s="9"/>
      <c r="S419" s="9"/>
      <c r="T419" s="9"/>
      <c r="U419" s="9"/>
      <c r="V419" s="9"/>
      <c r="W419" s="9"/>
      <c r="X419" s="9"/>
      <c r="Y419" s="9"/>
      <c r="Z419" s="9"/>
    </row>
    <row r="420" spans="1:26" ht="15.75" customHeight="1" x14ac:dyDescent="0.2">
      <c r="A420" s="9"/>
      <c r="B420" s="9"/>
      <c r="C420" s="98"/>
      <c r="D420" s="9"/>
      <c r="E420" s="98"/>
      <c r="F420" s="9"/>
      <c r="G420" s="98"/>
      <c r="H420" s="9"/>
      <c r="I420" s="98"/>
      <c r="J420" s="9"/>
      <c r="K420" s="98"/>
      <c r="L420" s="9"/>
      <c r="M420" s="9"/>
      <c r="N420" s="9"/>
      <c r="O420" s="9"/>
      <c r="P420" s="9"/>
      <c r="Q420" s="9"/>
      <c r="R420" s="9"/>
      <c r="S420" s="9"/>
      <c r="T420" s="9"/>
      <c r="U420" s="9"/>
      <c r="V420" s="9"/>
      <c r="W420" s="9"/>
      <c r="X420" s="9"/>
      <c r="Y420" s="9"/>
      <c r="Z420" s="9"/>
    </row>
    <row r="421" spans="1:26" ht="15.75" customHeight="1" x14ac:dyDescent="0.2">
      <c r="A421" s="9"/>
      <c r="B421" s="9"/>
      <c r="C421" s="98"/>
      <c r="D421" s="9"/>
      <c r="E421" s="98"/>
      <c r="F421" s="9"/>
      <c r="G421" s="98"/>
      <c r="H421" s="9"/>
      <c r="I421" s="98"/>
      <c r="J421" s="9"/>
      <c r="K421" s="98"/>
      <c r="L421" s="9"/>
      <c r="M421" s="9"/>
      <c r="N421" s="9"/>
      <c r="O421" s="9"/>
      <c r="P421" s="9"/>
      <c r="Q421" s="9"/>
      <c r="R421" s="9"/>
      <c r="S421" s="9"/>
      <c r="T421" s="9"/>
      <c r="U421" s="9"/>
      <c r="V421" s="9"/>
      <c r="W421" s="9"/>
      <c r="X421" s="9"/>
      <c r="Y421" s="9"/>
      <c r="Z421" s="9"/>
    </row>
    <row r="422" spans="1:26" ht="15.75" customHeight="1" x14ac:dyDescent="0.2">
      <c r="A422" s="9"/>
      <c r="B422" s="9"/>
      <c r="C422" s="98"/>
      <c r="D422" s="9"/>
      <c r="E422" s="98"/>
      <c r="F422" s="9"/>
      <c r="G422" s="98"/>
      <c r="H422" s="9"/>
      <c r="I422" s="98"/>
      <c r="J422" s="9"/>
      <c r="K422" s="98"/>
      <c r="L422" s="9"/>
      <c r="M422" s="9"/>
      <c r="N422" s="9"/>
      <c r="O422" s="9"/>
      <c r="P422" s="9"/>
      <c r="Q422" s="9"/>
      <c r="R422" s="9"/>
      <c r="S422" s="9"/>
      <c r="T422" s="9"/>
      <c r="U422" s="9"/>
      <c r="V422" s="9"/>
      <c r="W422" s="9"/>
      <c r="X422" s="9"/>
      <c r="Y422" s="9"/>
      <c r="Z422" s="9"/>
    </row>
    <row r="423" spans="1:26" ht="15.75" customHeight="1" x14ac:dyDescent="0.2">
      <c r="A423" s="9"/>
      <c r="B423" s="9"/>
      <c r="C423" s="98"/>
      <c r="D423" s="9"/>
      <c r="E423" s="98"/>
      <c r="F423" s="9"/>
      <c r="G423" s="98"/>
      <c r="H423" s="9"/>
      <c r="I423" s="98"/>
      <c r="J423" s="9"/>
      <c r="K423" s="98"/>
      <c r="L423" s="9"/>
      <c r="M423" s="9"/>
      <c r="N423" s="9"/>
      <c r="O423" s="9"/>
      <c r="P423" s="9"/>
      <c r="Q423" s="9"/>
      <c r="R423" s="9"/>
      <c r="S423" s="9"/>
      <c r="T423" s="9"/>
      <c r="U423" s="9"/>
      <c r="V423" s="9"/>
      <c r="W423" s="9"/>
      <c r="X423" s="9"/>
      <c r="Y423" s="9"/>
      <c r="Z423" s="9"/>
    </row>
    <row r="424" spans="1:26" ht="15.75" customHeight="1" x14ac:dyDescent="0.2">
      <c r="A424" s="9"/>
      <c r="B424" s="9"/>
      <c r="C424" s="98"/>
      <c r="D424" s="9"/>
      <c r="E424" s="98"/>
      <c r="F424" s="9"/>
      <c r="G424" s="98"/>
      <c r="H424" s="9"/>
      <c r="I424" s="98"/>
      <c r="J424" s="9"/>
      <c r="K424" s="98"/>
      <c r="L424" s="9"/>
      <c r="M424" s="9"/>
      <c r="N424" s="9"/>
      <c r="O424" s="9"/>
      <c r="P424" s="9"/>
      <c r="Q424" s="9"/>
      <c r="R424" s="9"/>
      <c r="S424" s="9"/>
      <c r="T424" s="9"/>
      <c r="U424" s="9"/>
      <c r="V424" s="9"/>
      <c r="W424" s="9"/>
      <c r="X424" s="9"/>
      <c r="Y424" s="9"/>
      <c r="Z424" s="9"/>
    </row>
    <row r="425" spans="1:26" ht="15.75" customHeight="1" x14ac:dyDescent="0.2">
      <c r="A425" s="9"/>
      <c r="B425" s="9"/>
      <c r="C425" s="98"/>
      <c r="D425" s="9"/>
      <c r="E425" s="98"/>
      <c r="F425" s="9"/>
      <c r="G425" s="98"/>
      <c r="H425" s="9"/>
      <c r="I425" s="98"/>
      <c r="J425" s="9"/>
      <c r="K425" s="98"/>
      <c r="L425" s="9"/>
      <c r="M425" s="9"/>
      <c r="N425" s="9"/>
      <c r="O425" s="9"/>
      <c r="P425" s="9"/>
      <c r="Q425" s="9"/>
      <c r="R425" s="9"/>
      <c r="S425" s="9"/>
      <c r="T425" s="9"/>
      <c r="U425" s="9"/>
      <c r="V425" s="9"/>
      <c r="W425" s="9"/>
      <c r="X425" s="9"/>
      <c r="Y425" s="9"/>
      <c r="Z425" s="9"/>
    </row>
    <row r="426" spans="1:26" ht="15.75" customHeight="1" x14ac:dyDescent="0.2">
      <c r="A426" s="9"/>
      <c r="B426" s="9"/>
      <c r="C426" s="98"/>
      <c r="D426" s="9"/>
      <c r="E426" s="98"/>
      <c r="F426" s="9"/>
      <c r="G426" s="98"/>
      <c r="H426" s="9"/>
      <c r="I426" s="98"/>
      <c r="J426" s="9"/>
      <c r="K426" s="98"/>
      <c r="L426" s="9"/>
      <c r="M426" s="9"/>
      <c r="N426" s="9"/>
      <c r="O426" s="9"/>
      <c r="P426" s="9"/>
      <c r="Q426" s="9"/>
      <c r="R426" s="9"/>
      <c r="S426" s="9"/>
      <c r="T426" s="9"/>
      <c r="U426" s="9"/>
      <c r="V426" s="9"/>
      <c r="W426" s="9"/>
      <c r="X426" s="9"/>
      <c r="Y426" s="9"/>
      <c r="Z426" s="9"/>
    </row>
    <row r="427" spans="1:26" ht="15.75" customHeight="1" x14ac:dyDescent="0.2">
      <c r="A427" s="9"/>
      <c r="B427" s="9"/>
      <c r="C427" s="98"/>
      <c r="D427" s="9"/>
      <c r="E427" s="98"/>
      <c r="F427" s="9"/>
      <c r="G427" s="98"/>
      <c r="H427" s="9"/>
      <c r="I427" s="98"/>
      <c r="J427" s="9"/>
      <c r="K427" s="98"/>
      <c r="L427" s="9"/>
      <c r="M427" s="9"/>
      <c r="N427" s="9"/>
      <c r="O427" s="9"/>
      <c r="P427" s="9"/>
      <c r="Q427" s="9"/>
      <c r="R427" s="9"/>
      <c r="S427" s="9"/>
      <c r="T427" s="9"/>
      <c r="U427" s="9"/>
      <c r="V427" s="9"/>
      <c r="W427" s="9"/>
      <c r="X427" s="9"/>
      <c r="Y427" s="9"/>
      <c r="Z427" s="9"/>
    </row>
    <row r="428" spans="1:26" ht="15.75" customHeight="1" x14ac:dyDescent="0.2">
      <c r="A428" s="9"/>
      <c r="B428" s="9"/>
      <c r="C428" s="98"/>
      <c r="D428" s="9"/>
      <c r="E428" s="98"/>
      <c r="F428" s="9"/>
      <c r="G428" s="98"/>
      <c r="H428" s="9"/>
      <c r="I428" s="98"/>
      <c r="J428" s="9"/>
      <c r="K428" s="98"/>
      <c r="L428" s="9"/>
      <c r="M428" s="9"/>
      <c r="N428" s="9"/>
      <c r="O428" s="9"/>
      <c r="P428" s="9"/>
      <c r="Q428" s="9"/>
      <c r="R428" s="9"/>
      <c r="S428" s="9"/>
      <c r="T428" s="9"/>
      <c r="U428" s="9"/>
      <c r="V428" s="9"/>
      <c r="W428" s="9"/>
      <c r="X428" s="9"/>
      <c r="Y428" s="9"/>
      <c r="Z428" s="9"/>
    </row>
    <row r="429" spans="1:26" ht="15.75" customHeight="1" x14ac:dyDescent="0.2">
      <c r="A429" s="9"/>
      <c r="B429" s="9"/>
      <c r="C429" s="98"/>
      <c r="D429" s="9"/>
      <c r="E429" s="98"/>
      <c r="F429" s="9"/>
      <c r="G429" s="98"/>
      <c r="H429" s="9"/>
      <c r="I429" s="98"/>
      <c r="J429" s="9"/>
      <c r="K429" s="98"/>
      <c r="L429" s="9"/>
      <c r="M429" s="9"/>
      <c r="N429" s="9"/>
      <c r="O429" s="9"/>
      <c r="P429" s="9"/>
      <c r="Q429" s="9"/>
      <c r="R429" s="9"/>
      <c r="S429" s="9"/>
      <c r="T429" s="9"/>
      <c r="U429" s="9"/>
      <c r="V429" s="9"/>
      <c r="W429" s="9"/>
      <c r="X429" s="9"/>
      <c r="Y429" s="9"/>
      <c r="Z429" s="9"/>
    </row>
    <row r="430" spans="1:26" ht="15.75" customHeight="1" x14ac:dyDescent="0.2">
      <c r="A430" s="9"/>
      <c r="B430" s="9"/>
      <c r="C430" s="98"/>
      <c r="D430" s="9"/>
      <c r="E430" s="98"/>
      <c r="F430" s="9"/>
      <c r="G430" s="98"/>
      <c r="H430" s="9"/>
      <c r="I430" s="98"/>
      <c r="J430" s="9"/>
      <c r="K430" s="98"/>
      <c r="L430" s="9"/>
      <c r="M430" s="9"/>
      <c r="N430" s="9"/>
      <c r="O430" s="9"/>
      <c r="P430" s="9"/>
      <c r="Q430" s="9"/>
      <c r="R430" s="9"/>
      <c r="S430" s="9"/>
      <c r="T430" s="9"/>
      <c r="U430" s="9"/>
      <c r="V430" s="9"/>
      <c r="W430" s="9"/>
      <c r="X430" s="9"/>
      <c r="Y430" s="9"/>
      <c r="Z430" s="9"/>
    </row>
    <row r="431" spans="1:26" ht="15.75" customHeight="1" x14ac:dyDescent="0.2">
      <c r="A431" s="9"/>
      <c r="B431" s="9"/>
      <c r="C431" s="98"/>
      <c r="D431" s="9"/>
      <c r="E431" s="98"/>
      <c r="F431" s="9"/>
      <c r="G431" s="98"/>
      <c r="H431" s="9"/>
      <c r="I431" s="98"/>
      <c r="J431" s="9"/>
      <c r="K431" s="98"/>
      <c r="L431" s="9"/>
      <c r="M431" s="9"/>
      <c r="N431" s="9"/>
      <c r="O431" s="9"/>
      <c r="P431" s="9"/>
      <c r="Q431" s="9"/>
      <c r="R431" s="9"/>
      <c r="S431" s="9"/>
      <c r="T431" s="9"/>
      <c r="U431" s="9"/>
      <c r="V431" s="9"/>
      <c r="W431" s="9"/>
      <c r="X431" s="9"/>
      <c r="Y431" s="9"/>
      <c r="Z431" s="9"/>
    </row>
    <row r="432" spans="1:26" ht="15.75" customHeight="1" x14ac:dyDescent="0.2">
      <c r="A432" s="9"/>
      <c r="B432" s="9"/>
      <c r="C432" s="98"/>
      <c r="D432" s="9"/>
      <c r="E432" s="98"/>
      <c r="F432" s="9"/>
      <c r="G432" s="98"/>
      <c r="H432" s="9"/>
      <c r="I432" s="98"/>
      <c r="J432" s="9"/>
      <c r="K432" s="98"/>
      <c r="L432" s="9"/>
      <c r="M432" s="9"/>
      <c r="N432" s="9"/>
      <c r="O432" s="9"/>
      <c r="P432" s="9"/>
      <c r="Q432" s="9"/>
      <c r="R432" s="9"/>
      <c r="S432" s="9"/>
      <c r="T432" s="9"/>
      <c r="U432" s="9"/>
      <c r="V432" s="9"/>
      <c r="W432" s="9"/>
      <c r="X432" s="9"/>
      <c r="Y432" s="9"/>
      <c r="Z432" s="9"/>
    </row>
    <row r="433" spans="1:26" ht="15.75" customHeight="1" x14ac:dyDescent="0.2">
      <c r="A433" s="9"/>
      <c r="B433" s="9"/>
      <c r="C433" s="98"/>
      <c r="D433" s="9"/>
      <c r="E433" s="98"/>
      <c r="F433" s="9"/>
      <c r="G433" s="98"/>
      <c r="H433" s="9"/>
      <c r="I433" s="98"/>
      <c r="J433" s="9"/>
      <c r="K433" s="98"/>
      <c r="L433" s="9"/>
      <c r="M433" s="9"/>
      <c r="N433" s="9"/>
      <c r="O433" s="9"/>
      <c r="P433" s="9"/>
      <c r="Q433" s="9"/>
      <c r="R433" s="9"/>
      <c r="S433" s="9"/>
      <c r="T433" s="9"/>
      <c r="U433" s="9"/>
      <c r="V433" s="9"/>
      <c r="W433" s="9"/>
      <c r="X433" s="9"/>
      <c r="Y433" s="9"/>
      <c r="Z433" s="9"/>
    </row>
    <row r="434" spans="1:26" ht="15.75" customHeight="1" x14ac:dyDescent="0.2">
      <c r="A434" s="9"/>
      <c r="B434" s="9"/>
      <c r="C434" s="98"/>
      <c r="D434" s="9"/>
      <c r="E434" s="98"/>
      <c r="F434" s="9"/>
      <c r="G434" s="98"/>
      <c r="H434" s="9"/>
      <c r="I434" s="98"/>
      <c r="J434" s="9"/>
      <c r="K434" s="98"/>
      <c r="L434" s="9"/>
      <c r="M434" s="9"/>
      <c r="N434" s="9"/>
      <c r="O434" s="9"/>
      <c r="P434" s="9"/>
      <c r="Q434" s="9"/>
      <c r="R434" s="9"/>
      <c r="S434" s="9"/>
      <c r="T434" s="9"/>
      <c r="U434" s="9"/>
      <c r="V434" s="9"/>
      <c r="W434" s="9"/>
      <c r="X434" s="9"/>
      <c r="Y434" s="9"/>
      <c r="Z434" s="9"/>
    </row>
    <row r="435" spans="1:26" ht="15.75" customHeight="1" x14ac:dyDescent="0.2">
      <c r="A435" s="9"/>
      <c r="B435" s="9"/>
      <c r="C435" s="98"/>
      <c r="D435" s="9"/>
      <c r="E435" s="98"/>
      <c r="F435" s="9"/>
      <c r="G435" s="98"/>
      <c r="H435" s="9"/>
      <c r="I435" s="98"/>
      <c r="J435" s="9"/>
      <c r="K435" s="98"/>
      <c r="L435" s="9"/>
      <c r="M435" s="9"/>
      <c r="N435" s="9"/>
      <c r="O435" s="9"/>
      <c r="P435" s="9"/>
      <c r="Q435" s="9"/>
      <c r="R435" s="9"/>
      <c r="S435" s="9"/>
      <c r="T435" s="9"/>
      <c r="U435" s="9"/>
      <c r="V435" s="9"/>
      <c r="W435" s="9"/>
      <c r="X435" s="9"/>
      <c r="Y435" s="9"/>
      <c r="Z435" s="9"/>
    </row>
    <row r="436" spans="1:26" ht="15.75" customHeight="1" x14ac:dyDescent="0.2">
      <c r="A436" s="9"/>
      <c r="B436" s="9"/>
      <c r="C436" s="98"/>
      <c r="D436" s="9"/>
      <c r="E436" s="98"/>
      <c r="F436" s="9"/>
      <c r="G436" s="98"/>
      <c r="H436" s="9"/>
      <c r="I436" s="98"/>
      <c r="J436" s="9"/>
      <c r="K436" s="98"/>
      <c r="L436" s="9"/>
      <c r="M436" s="9"/>
      <c r="N436" s="9"/>
      <c r="O436" s="9"/>
      <c r="P436" s="9"/>
      <c r="Q436" s="9"/>
      <c r="R436" s="9"/>
      <c r="S436" s="9"/>
      <c r="T436" s="9"/>
      <c r="U436" s="9"/>
      <c r="V436" s="9"/>
      <c r="W436" s="9"/>
      <c r="X436" s="9"/>
      <c r="Y436" s="9"/>
      <c r="Z436" s="9"/>
    </row>
    <row r="437" spans="1:26" ht="15.75" customHeight="1" x14ac:dyDescent="0.2">
      <c r="A437" s="9"/>
      <c r="B437" s="9"/>
      <c r="C437" s="98"/>
      <c r="D437" s="9"/>
      <c r="E437" s="98"/>
      <c r="F437" s="9"/>
      <c r="G437" s="98"/>
      <c r="H437" s="9"/>
      <c r="I437" s="98"/>
      <c r="J437" s="9"/>
      <c r="K437" s="98"/>
      <c r="L437" s="9"/>
      <c r="M437" s="9"/>
      <c r="N437" s="9"/>
      <c r="O437" s="9"/>
      <c r="P437" s="9"/>
      <c r="Q437" s="9"/>
      <c r="R437" s="9"/>
      <c r="S437" s="9"/>
      <c r="T437" s="9"/>
      <c r="U437" s="9"/>
      <c r="V437" s="9"/>
      <c r="W437" s="9"/>
      <c r="X437" s="9"/>
      <c r="Y437" s="9"/>
      <c r="Z437" s="9"/>
    </row>
    <row r="438" spans="1:26" ht="15.75" customHeight="1" x14ac:dyDescent="0.2">
      <c r="A438" s="9"/>
      <c r="B438" s="9"/>
      <c r="C438" s="98"/>
      <c r="D438" s="9"/>
      <c r="E438" s="98"/>
      <c r="F438" s="9"/>
      <c r="G438" s="98"/>
      <c r="H438" s="9"/>
      <c r="I438" s="98"/>
      <c r="J438" s="9"/>
      <c r="K438" s="98"/>
      <c r="L438" s="9"/>
      <c r="M438" s="9"/>
      <c r="N438" s="9"/>
      <c r="O438" s="9"/>
      <c r="P438" s="9"/>
      <c r="Q438" s="9"/>
      <c r="R438" s="9"/>
      <c r="S438" s="9"/>
      <c r="T438" s="9"/>
      <c r="U438" s="9"/>
      <c r="V438" s="9"/>
      <c r="W438" s="9"/>
      <c r="X438" s="9"/>
      <c r="Y438" s="9"/>
      <c r="Z438" s="9"/>
    </row>
    <row r="439" spans="1:26" ht="15.75" customHeight="1" x14ac:dyDescent="0.2">
      <c r="A439" s="9"/>
      <c r="B439" s="9"/>
      <c r="C439" s="98"/>
      <c r="D439" s="9"/>
      <c r="E439" s="98"/>
      <c r="F439" s="9"/>
      <c r="G439" s="98"/>
      <c r="H439" s="9"/>
      <c r="I439" s="98"/>
      <c r="J439" s="9"/>
      <c r="K439" s="98"/>
      <c r="L439" s="9"/>
      <c r="M439" s="9"/>
      <c r="N439" s="9"/>
      <c r="O439" s="9"/>
      <c r="P439" s="9"/>
      <c r="Q439" s="9"/>
      <c r="R439" s="9"/>
      <c r="S439" s="9"/>
      <c r="T439" s="9"/>
      <c r="U439" s="9"/>
      <c r="V439" s="9"/>
      <c r="W439" s="9"/>
      <c r="X439" s="9"/>
      <c r="Y439" s="9"/>
      <c r="Z439" s="9"/>
    </row>
    <row r="440" spans="1:26" ht="15.75" customHeight="1" x14ac:dyDescent="0.2">
      <c r="A440" s="9"/>
      <c r="B440" s="9"/>
      <c r="C440" s="98"/>
      <c r="D440" s="9"/>
      <c r="E440" s="98"/>
      <c r="F440" s="9"/>
      <c r="G440" s="98"/>
      <c r="H440" s="9"/>
      <c r="I440" s="98"/>
      <c r="J440" s="9"/>
      <c r="K440" s="98"/>
      <c r="L440" s="9"/>
      <c r="M440" s="9"/>
      <c r="N440" s="9"/>
      <c r="O440" s="9"/>
      <c r="P440" s="9"/>
      <c r="Q440" s="9"/>
      <c r="R440" s="9"/>
      <c r="S440" s="9"/>
      <c r="T440" s="9"/>
      <c r="U440" s="9"/>
      <c r="V440" s="9"/>
      <c r="W440" s="9"/>
      <c r="X440" s="9"/>
      <c r="Y440" s="9"/>
      <c r="Z440" s="9"/>
    </row>
    <row r="441" spans="1:26" ht="15.75" customHeight="1" x14ac:dyDescent="0.2">
      <c r="A441" s="9"/>
      <c r="B441" s="9"/>
      <c r="C441" s="98"/>
      <c r="D441" s="9"/>
      <c r="E441" s="98"/>
      <c r="F441" s="9"/>
      <c r="G441" s="98"/>
      <c r="H441" s="9"/>
      <c r="I441" s="98"/>
      <c r="J441" s="9"/>
      <c r="K441" s="98"/>
      <c r="L441" s="9"/>
      <c r="M441" s="9"/>
      <c r="N441" s="9"/>
      <c r="O441" s="9"/>
      <c r="P441" s="9"/>
      <c r="Q441" s="9"/>
      <c r="R441" s="9"/>
      <c r="S441" s="9"/>
      <c r="T441" s="9"/>
      <c r="U441" s="9"/>
      <c r="V441" s="9"/>
      <c r="W441" s="9"/>
      <c r="X441" s="9"/>
      <c r="Y441" s="9"/>
      <c r="Z441" s="9"/>
    </row>
    <row r="442" spans="1:26" ht="15.75" customHeight="1" x14ac:dyDescent="0.2">
      <c r="A442" s="9"/>
      <c r="B442" s="9"/>
      <c r="C442" s="98"/>
      <c r="D442" s="9"/>
      <c r="E442" s="98"/>
      <c r="F442" s="9"/>
      <c r="G442" s="98"/>
      <c r="H442" s="9"/>
      <c r="I442" s="98"/>
      <c r="J442" s="9"/>
      <c r="K442" s="98"/>
      <c r="L442" s="9"/>
      <c r="M442" s="9"/>
      <c r="N442" s="9"/>
      <c r="O442" s="9"/>
      <c r="P442" s="9"/>
      <c r="Q442" s="9"/>
      <c r="R442" s="9"/>
      <c r="S442" s="9"/>
      <c r="T442" s="9"/>
      <c r="U442" s="9"/>
      <c r="V442" s="9"/>
      <c r="W442" s="9"/>
      <c r="X442" s="9"/>
      <c r="Y442" s="9"/>
      <c r="Z442" s="9"/>
    </row>
    <row r="443" spans="1:26" ht="15.75" customHeight="1" x14ac:dyDescent="0.2">
      <c r="A443" s="9"/>
      <c r="B443" s="9"/>
      <c r="C443" s="98"/>
      <c r="D443" s="9"/>
      <c r="E443" s="98"/>
      <c r="F443" s="9"/>
      <c r="G443" s="98"/>
      <c r="H443" s="9"/>
      <c r="I443" s="98"/>
      <c r="J443" s="9"/>
      <c r="K443" s="98"/>
      <c r="L443" s="9"/>
      <c r="M443" s="9"/>
      <c r="N443" s="9"/>
      <c r="O443" s="9"/>
      <c r="P443" s="9"/>
      <c r="Q443" s="9"/>
      <c r="R443" s="9"/>
      <c r="S443" s="9"/>
      <c r="T443" s="9"/>
      <c r="U443" s="9"/>
      <c r="V443" s="9"/>
      <c r="W443" s="9"/>
      <c r="X443" s="9"/>
      <c r="Y443" s="9"/>
      <c r="Z443" s="9"/>
    </row>
    <row r="444" spans="1:26" ht="15.75" customHeight="1" x14ac:dyDescent="0.2">
      <c r="A444" s="9"/>
      <c r="B444" s="9"/>
      <c r="C444" s="98"/>
      <c r="D444" s="9"/>
      <c r="E444" s="98"/>
      <c r="F444" s="9"/>
      <c r="G444" s="98"/>
      <c r="H444" s="9"/>
      <c r="I444" s="98"/>
      <c r="J444" s="9"/>
      <c r="K444" s="98"/>
      <c r="L444" s="9"/>
      <c r="M444" s="9"/>
      <c r="N444" s="9"/>
      <c r="O444" s="9"/>
      <c r="P444" s="9"/>
      <c r="Q444" s="9"/>
      <c r="R444" s="9"/>
      <c r="S444" s="9"/>
      <c r="T444" s="9"/>
      <c r="U444" s="9"/>
      <c r="V444" s="9"/>
      <c r="W444" s="9"/>
      <c r="X444" s="9"/>
      <c r="Y444" s="9"/>
      <c r="Z444" s="9"/>
    </row>
    <row r="445" spans="1:26" ht="15.75" customHeight="1" x14ac:dyDescent="0.2">
      <c r="A445" s="9"/>
      <c r="B445" s="9"/>
      <c r="C445" s="98"/>
      <c r="D445" s="9"/>
      <c r="E445" s="98"/>
      <c r="F445" s="9"/>
      <c r="G445" s="98"/>
      <c r="H445" s="9"/>
      <c r="I445" s="98"/>
      <c r="J445" s="9"/>
      <c r="K445" s="98"/>
      <c r="L445" s="9"/>
      <c r="M445" s="9"/>
      <c r="N445" s="9"/>
      <c r="O445" s="9"/>
      <c r="P445" s="9"/>
      <c r="Q445" s="9"/>
      <c r="R445" s="9"/>
      <c r="S445" s="9"/>
      <c r="T445" s="9"/>
      <c r="U445" s="9"/>
      <c r="V445" s="9"/>
      <c r="W445" s="9"/>
      <c r="X445" s="9"/>
      <c r="Y445" s="9"/>
      <c r="Z445" s="9"/>
    </row>
    <row r="446" spans="1:26" ht="15.75" customHeight="1" x14ac:dyDescent="0.2">
      <c r="A446" s="9"/>
      <c r="B446" s="9"/>
      <c r="C446" s="98"/>
      <c r="D446" s="9"/>
      <c r="E446" s="98"/>
      <c r="F446" s="9"/>
      <c r="G446" s="98"/>
      <c r="H446" s="9"/>
      <c r="I446" s="98"/>
      <c r="J446" s="9"/>
      <c r="K446" s="98"/>
      <c r="L446" s="9"/>
      <c r="M446" s="9"/>
      <c r="N446" s="9"/>
      <c r="O446" s="9"/>
      <c r="P446" s="9"/>
      <c r="Q446" s="9"/>
      <c r="R446" s="9"/>
      <c r="S446" s="9"/>
      <c r="T446" s="9"/>
      <c r="U446" s="9"/>
      <c r="V446" s="9"/>
      <c r="W446" s="9"/>
      <c r="X446" s="9"/>
      <c r="Y446" s="9"/>
      <c r="Z446" s="9"/>
    </row>
    <row r="447" spans="1:26" ht="15.75" customHeight="1" x14ac:dyDescent="0.2">
      <c r="A447" s="9"/>
      <c r="B447" s="9"/>
      <c r="C447" s="98"/>
      <c r="D447" s="9"/>
      <c r="E447" s="98"/>
      <c r="F447" s="9"/>
      <c r="G447" s="98"/>
      <c r="H447" s="9"/>
      <c r="I447" s="98"/>
      <c r="J447" s="9"/>
      <c r="K447" s="98"/>
      <c r="L447" s="9"/>
      <c r="M447" s="9"/>
      <c r="N447" s="9"/>
      <c r="O447" s="9"/>
      <c r="P447" s="9"/>
      <c r="Q447" s="9"/>
      <c r="R447" s="9"/>
      <c r="S447" s="9"/>
      <c r="T447" s="9"/>
      <c r="U447" s="9"/>
      <c r="V447" s="9"/>
      <c r="W447" s="9"/>
      <c r="X447" s="9"/>
      <c r="Y447" s="9"/>
      <c r="Z447" s="9"/>
    </row>
    <row r="448" spans="1:26" ht="15.75" customHeight="1" x14ac:dyDescent="0.2">
      <c r="A448" s="9"/>
      <c r="B448" s="9"/>
      <c r="C448" s="98"/>
      <c r="D448" s="9"/>
      <c r="E448" s="98"/>
      <c r="F448" s="9"/>
      <c r="G448" s="98"/>
      <c r="H448" s="9"/>
      <c r="I448" s="98"/>
      <c r="J448" s="9"/>
      <c r="K448" s="98"/>
      <c r="L448" s="9"/>
      <c r="M448" s="9"/>
      <c r="N448" s="9"/>
      <c r="O448" s="9"/>
      <c r="P448" s="9"/>
      <c r="Q448" s="9"/>
      <c r="R448" s="9"/>
      <c r="S448" s="9"/>
      <c r="T448" s="9"/>
      <c r="U448" s="9"/>
      <c r="V448" s="9"/>
      <c r="W448" s="9"/>
      <c r="X448" s="9"/>
      <c r="Y448" s="9"/>
      <c r="Z448" s="9"/>
    </row>
    <row r="449" spans="1:26" ht="15.75" customHeight="1" x14ac:dyDescent="0.2">
      <c r="A449" s="9"/>
      <c r="B449" s="9"/>
      <c r="C449" s="98"/>
      <c r="D449" s="9"/>
      <c r="E449" s="98"/>
      <c r="F449" s="9"/>
      <c r="G449" s="98"/>
      <c r="H449" s="9"/>
      <c r="I449" s="98"/>
      <c r="J449" s="9"/>
      <c r="K449" s="98"/>
      <c r="L449" s="9"/>
      <c r="M449" s="9"/>
      <c r="N449" s="9"/>
      <c r="O449" s="9"/>
      <c r="P449" s="9"/>
      <c r="Q449" s="9"/>
      <c r="R449" s="9"/>
      <c r="S449" s="9"/>
      <c r="T449" s="9"/>
      <c r="U449" s="9"/>
      <c r="V449" s="9"/>
      <c r="W449" s="9"/>
      <c r="X449" s="9"/>
      <c r="Y449" s="9"/>
      <c r="Z449" s="9"/>
    </row>
    <row r="450" spans="1:26" ht="15.75" customHeight="1" x14ac:dyDescent="0.2">
      <c r="A450" s="9"/>
      <c r="B450" s="9"/>
      <c r="C450" s="98"/>
      <c r="D450" s="9"/>
      <c r="E450" s="98"/>
      <c r="F450" s="9"/>
      <c r="G450" s="98"/>
      <c r="H450" s="9"/>
      <c r="I450" s="98"/>
      <c r="J450" s="9"/>
      <c r="K450" s="98"/>
      <c r="L450" s="9"/>
      <c r="M450" s="9"/>
      <c r="N450" s="9"/>
      <c r="O450" s="9"/>
      <c r="P450" s="9"/>
      <c r="Q450" s="9"/>
      <c r="R450" s="9"/>
      <c r="S450" s="9"/>
      <c r="T450" s="9"/>
      <c r="U450" s="9"/>
      <c r="V450" s="9"/>
      <c r="W450" s="9"/>
      <c r="X450" s="9"/>
      <c r="Y450" s="9"/>
      <c r="Z450" s="9"/>
    </row>
    <row r="451" spans="1:26" ht="15.75" customHeight="1" x14ac:dyDescent="0.2">
      <c r="A451" s="9"/>
      <c r="B451" s="9"/>
      <c r="C451" s="98"/>
      <c r="D451" s="9"/>
      <c r="E451" s="98"/>
      <c r="F451" s="9"/>
      <c r="G451" s="98"/>
      <c r="H451" s="9"/>
      <c r="I451" s="98"/>
      <c r="J451" s="9"/>
      <c r="K451" s="98"/>
      <c r="L451" s="9"/>
      <c r="M451" s="9"/>
      <c r="N451" s="9"/>
      <c r="O451" s="9"/>
      <c r="P451" s="9"/>
      <c r="Q451" s="9"/>
      <c r="R451" s="9"/>
      <c r="S451" s="9"/>
      <c r="T451" s="9"/>
      <c r="U451" s="9"/>
      <c r="V451" s="9"/>
      <c r="W451" s="9"/>
      <c r="X451" s="9"/>
      <c r="Y451" s="9"/>
      <c r="Z451" s="9"/>
    </row>
    <row r="452" spans="1:26" ht="15.75" customHeight="1" x14ac:dyDescent="0.2">
      <c r="A452" s="9"/>
      <c r="B452" s="9"/>
      <c r="C452" s="98"/>
      <c r="D452" s="9"/>
      <c r="E452" s="98"/>
      <c r="F452" s="9"/>
      <c r="G452" s="98"/>
      <c r="H452" s="9"/>
      <c r="I452" s="98"/>
      <c r="J452" s="9"/>
      <c r="K452" s="98"/>
      <c r="L452" s="9"/>
      <c r="M452" s="9"/>
      <c r="N452" s="9"/>
      <c r="O452" s="9"/>
      <c r="P452" s="9"/>
      <c r="Q452" s="9"/>
      <c r="R452" s="9"/>
      <c r="S452" s="9"/>
      <c r="T452" s="9"/>
      <c r="U452" s="9"/>
      <c r="V452" s="9"/>
      <c r="W452" s="9"/>
      <c r="X452" s="9"/>
      <c r="Y452" s="9"/>
      <c r="Z452" s="9"/>
    </row>
    <row r="453" spans="1:26" ht="15.75" customHeight="1" x14ac:dyDescent="0.2">
      <c r="A453" s="9"/>
      <c r="B453" s="9"/>
      <c r="C453" s="98"/>
      <c r="D453" s="9"/>
      <c r="E453" s="98"/>
      <c r="F453" s="9"/>
      <c r="G453" s="98"/>
      <c r="H453" s="9"/>
      <c r="I453" s="98"/>
      <c r="J453" s="9"/>
      <c r="K453" s="98"/>
      <c r="L453" s="9"/>
      <c r="M453" s="9"/>
      <c r="N453" s="9"/>
      <c r="O453" s="9"/>
      <c r="P453" s="9"/>
      <c r="Q453" s="9"/>
      <c r="R453" s="9"/>
      <c r="S453" s="9"/>
      <c r="T453" s="9"/>
      <c r="U453" s="9"/>
      <c r="V453" s="9"/>
      <c r="W453" s="9"/>
      <c r="X453" s="9"/>
      <c r="Y453" s="9"/>
      <c r="Z453" s="9"/>
    </row>
    <row r="454" spans="1:26" ht="15.75" customHeight="1" x14ac:dyDescent="0.2">
      <c r="A454" s="9"/>
      <c r="B454" s="9"/>
      <c r="C454" s="98"/>
      <c r="D454" s="9"/>
      <c r="E454" s="98"/>
      <c r="F454" s="9"/>
      <c r="G454" s="98"/>
      <c r="H454" s="9"/>
      <c r="I454" s="98"/>
      <c r="J454" s="9"/>
      <c r="K454" s="98"/>
      <c r="L454" s="9"/>
      <c r="M454" s="9"/>
      <c r="N454" s="9"/>
      <c r="O454" s="9"/>
      <c r="P454" s="9"/>
      <c r="Q454" s="9"/>
      <c r="R454" s="9"/>
      <c r="S454" s="9"/>
      <c r="T454" s="9"/>
      <c r="U454" s="9"/>
      <c r="V454" s="9"/>
      <c r="W454" s="9"/>
      <c r="X454" s="9"/>
      <c r="Y454" s="9"/>
      <c r="Z454" s="9"/>
    </row>
    <row r="455" spans="1:26" ht="15.75" customHeight="1" x14ac:dyDescent="0.2">
      <c r="A455" s="9"/>
      <c r="B455" s="9"/>
      <c r="C455" s="98"/>
      <c r="D455" s="9"/>
      <c r="E455" s="98"/>
      <c r="F455" s="9"/>
      <c r="G455" s="98"/>
      <c r="H455" s="9"/>
      <c r="I455" s="98"/>
      <c r="J455" s="9"/>
      <c r="K455" s="98"/>
      <c r="L455" s="9"/>
      <c r="M455" s="9"/>
      <c r="N455" s="9"/>
      <c r="O455" s="9"/>
      <c r="P455" s="9"/>
      <c r="Q455" s="9"/>
      <c r="R455" s="9"/>
      <c r="S455" s="9"/>
      <c r="T455" s="9"/>
      <c r="U455" s="9"/>
      <c r="V455" s="9"/>
      <c r="W455" s="9"/>
      <c r="X455" s="9"/>
      <c r="Y455" s="9"/>
      <c r="Z455" s="9"/>
    </row>
    <row r="456" spans="1:26" ht="15.75" customHeight="1" x14ac:dyDescent="0.2">
      <c r="A456" s="9"/>
      <c r="B456" s="9"/>
      <c r="C456" s="98"/>
      <c r="D456" s="9"/>
      <c r="E456" s="98"/>
      <c r="F456" s="9"/>
      <c r="G456" s="98"/>
      <c r="H456" s="9"/>
      <c r="I456" s="98"/>
      <c r="J456" s="9"/>
      <c r="K456" s="98"/>
      <c r="L456" s="9"/>
      <c r="M456" s="9"/>
      <c r="N456" s="9"/>
      <c r="O456" s="9"/>
      <c r="P456" s="9"/>
      <c r="Q456" s="9"/>
      <c r="R456" s="9"/>
      <c r="S456" s="9"/>
      <c r="T456" s="9"/>
      <c r="U456" s="9"/>
      <c r="V456" s="9"/>
      <c r="W456" s="9"/>
      <c r="X456" s="9"/>
      <c r="Y456" s="9"/>
      <c r="Z456" s="9"/>
    </row>
    <row r="457" spans="1:26" ht="15.75" customHeight="1" x14ac:dyDescent="0.2">
      <c r="A457" s="9"/>
      <c r="B457" s="9"/>
      <c r="C457" s="98"/>
      <c r="D457" s="9"/>
      <c r="E457" s="98"/>
      <c r="F457" s="9"/>
      <c r="G457" s="98"/>
      <c r="H457" s="9"/>
      <c r="I457" s="98"/>
      <c r="J457" s="9"/>
      <c r="K457" s="98"/>
      <c r="L457" s="9"/>
      <c r="M457" s="9"/>
      <c r="N457" s="9"/>
      <c r="O457" s="9"/>
      <c r="P457" s="9"/>
      <c r="Q457" s="9"/>
      <c r="R457" s="9"/>
      <c r="S457" s="9"/>
      <c r="T457" s="9"/>
      <c r="U457" s="9"/>
      <c r="V457" s="9"/>
      <c r="W457" s="9"/>
      <c r="X457" s="9"/>
      <c r="Y457" s="9"/>
      <c r="Z457" s="9"/>
    </row>
    <row r="458" spans="1:26" ht="15.75" customHeight="1" x14ac:dyDescent="0.2">
      <c r="A458" s="9"/>
      <c r="B458" s="9"/>
      <c r="C458" s="98"/>
      <c r="D458" s="9"/>
      <c r="E458" s="98"/>
      <c r="F458" s="9"/>
      <c r="G458" s="98"/>
      <c r="H458" s="9"/>
      <c r="I458" s="98"/>
      <c r="J458" s="9"/>
      <c r="K458" s="98"/>
      <c r="L458" s="9"/>
      <c r="M458" s="9"/>
      <c r="N458" s="9"/>
      <c r="O458" s="9"/>
      <c r="P458" s="9"/>
      <c r="Q458" s="9"/>
      <c r="R458" s="9"/>
      <c r="S458" s="9"/>
      <c r="T458" s="9"/>
      <c r="U458" s="9"/>
      <c r="V458" s="9"/>
      <c r="W458" s="9"/>
      <c r="X458" s="9"/>
      <c r="Y458" s="9"/>
      <c r="Z458" s="9"/>
    </row>
    <row r="459" spans="1:26" ht="15.75" customHeight="1" x14ac:dyDescent="0.2">
      <c r="A459" s="9"/>
      <c r="B459" s="9"/>
      <c r="C459" s="98"/>
      <c r="D459" s="9"/>
      <c r="E459" s="98"/>
      <c r="F459" s="9"/>
      <c r="G459" s="98"/>
      <c r="H459" s="9"/>
      <c r="I459" s="98"/>
      <c r="J459" s="9"/>
      <c r="K459" s="98"/>
      <c r="L459" s="9"/>
      <c r="M459" s="9"/>
      <c r="N459" s="9"/>
      <c r="O459" s="9"/>
      <c r="P459" s="9"/>
      <c r="Q459" s="9"/>
      <c r="R459" s="9"/>
      <c r="S459" s="9"/>
      <c r="T459" s="9"/>
      <c r="U459" s="9"/>
      <c r="V459" s="9"/>
      <c r="W459" s="9"/>
      <c r="X459" s="9"/>
      <c r="Y459" s="9"/>
      <c r="Z459" s="9"/>
    </row>
    <row r="460" spans="1:26" ht="15.75" customHeight="1" x14ac:dyDescent="0.2">
      <c r="A460" s="9"/>
      <c r="B460" s="9"/>
      <c r="C460" s="98"/>
      <c r="D460" s="9"/>
      <c r="E460" s="98"/>
      <c r="F460" s="9"/>
      <c r="G460" s="98"/>
      <c r="H460" s="9"/>
      <c r="I460" s="98"/>
      <c r="J460" s="9"/>
      <c r="K460" s="98"/>
      <c r="L460" s="9"/>
      <c r="M460" s="9"/>
      <c r="N460" s="9"/>
      <c r="O460" s="9"/>
      <c r="P460" s="9"/>
      <c r="Q460" s="9"/>
      <c r="R460" s="9"/>
      <c r="S460" s="9"/>
      <c r="T460" s="9"/>
      <c r="U460" s="9"/>
      <c r="V460" s="9"/>
      <c r="W460" s="9"/>
      <c r="X460" s="9"/>
      <c r="Y460" s="9"/>
      <c r="Z460" s="9"/>
    </row>
    <row r="461" spans="1:26" ht="15.75" customHeight="1" x14ac:dyDescent="0.2">
      <c r="A461" s="9"/>
      <c r="B461" s="9"/>
      <c r="C461" s="98"/>
      <c r="D461" s="9"/>
      <c r="E461" s="98"/>
      <c r="F461" s="9"/>
      <c r="G461" s="98"/>
      <c r="H461" s="9"/>
      <c r="I461" s="98"/>
      <c r="J461" s="9"/>
      <c r="K461" s="98"/>
      <c r="L461" s="9"/>
      <c r="M461" s="9"/>
      <c r="N461" s="9"/>
      <c r="O461" s="9"/>
      <c r="P461" s="9"/>
      <c r="Q461" s="9"/>
      <c r="R461" s="9"/>
      <c r="S461" s="9"/>
      <c r="T461" s="9"/>
      <c r="U461" s="9"/>
      <c r="V461" s="9"/>
      <c r="W461" s="9"/>
      <c r="X461" s="9"/>
      <c r="Y461" s="9"/>
      <c r="Z461" s="9"/>
    </row>
    <row r="462" spans="1:26" ht="15.75" customHeight="1" x14ac:dyDescent="0.2">
      <c r="A462" s="9"/>
      <c r="B462" s="9"/>
      <c r="C462" s="98"/>
      <c r="D462" s="9"/>
      <c r="E462" s="98"/>
      <c r="F462" s="9"/>
      <c r="G462" s="98"/>
      <c r="H462" s="9"/>
      <c r="I462" s="98"/>
      <c r="J462" s="9"/>
      <c r="K462" s="98"/>
      <c r="L462" s="9"/>
      <c r="M462" s="9"/>
      <c r="N462" s="9"/>
      <c r="O462" s="9"/>
      <c r="P462" s="9"/>
      <c r="Q462" s="9"/>
      <c r="R462" s="9"/>
      <c r="S462" s="9"/>
      <c r="T462" s="9"/>
      <c r="U462" s="9"/>
      <c r="V462" s="9"/>
      <c r="W462" s="9"/>
      <c r="X462" s="9"/>
      <c r="Y462" s="9"/>
      <c r="Z462" s="9"/>
    </row>
    <row r="463" spans="1:26" ht="15.75" customHeight="1" x14ac:dyDescent="0.2">
      <c r="A463" s="9"/>
      <c r="B463" s="9"/>
      <c r="C463" s="98"/>
      <c r="D463" s="9"/>
      <c r="E463" s="98"/>
      <c r="F463" s="9"/>
      <c r="G463" s="98"/>
      <c r="H463" s="9"/>
      <c r="I463" s="98"/>
      <c r="J463" s="9"/>
      <c r="K463" s="98"/>
      <c r="L463" s="9"/>
      <c r="M463" s="9"/>
      <c r="N463" s="9"/>
      <c r="O463" s="9"/>
      <c r="P463" s="9"/>
      <c r="Q463" s="9"/>
      <c r="R463" s="9"/>
      <c r="S463" s="9"/>
      <c r="T463" s="9"/>
      <c r="U463" s="9"/>
      <c r="V463" s="9"/>
      <c r="W463" s="9"/>
      <c r="X463" s="9"/>
      <c r="Y463" s="9"/>
      <c r="Z463" s="9"/>
    </row>
    <row r="464" spans="1:26" ht="15.75" customHeight="1" x14ac:dyDescent="0.2">
      <c r="A464" s="9"/>
      <c r="B464" s="9"/>
      <c r="C464" s="98"/>
      <c r="D464" s="9"/>
      <c r="E464" s="98"/>
      <c r="F464" s="9"/>
      <c r="G464" s="98"/>
      <c r="H464" s="9"/>
      <c r="I464" s="98"/>
      <c r="J464" s="9"/>
      <c r="K464" s="98"/>
      <c r="L464" s="9"/>
      <c r="M464" s="9"/>
      <c r="N464" s="9"/>
      <c r="O464" s="9"/>
      <c r="P464" s="9"/>
      <c r="Q464" s="9"/>
      <c r="R464" s="9"/>
      <c r="S464" s="9"/>
      <c r="T464" s="9"/>
      <c r="U464" s="9"/>
      <c r="V464" s="9"/>
      <c r="W464" s="9"/>
      <c r="X464" s="9"/>
      <c r="Y464" s="9"/>
      <c r="Z464" s="9"/>
    </row>
    <row r="465" spans="1:26" ht="15.75" customHeight="1" x14ac:dyDescent="0.2">
      <c r="A465" s="9"/>
      <c r="B465" s="9"/>
      <c r="C465" s="98"/>
      <c r="D465" s="9"/>
      <c r="E465" s="98"/>
      <c r="F465" s="9"/>
      <c r="G465" s="98"/>
      <c r="H465" s="9"/>
      <c r="I465" s="98"/>
      <c r="J465" s="9"/>
      <c r="K465" s="98"/>
      <c r="L465" s="9"/>
      <c r="M465" s="9"/>
      <c r="N465" s="9"/>
      <c r="O465" s="9"/>
      <c r="P465" s="9"/>
      <c r="Q465" s="9"/>
      <c r="R465" s="9"/>
      <c r="S465" s="9"/>
      <c r="T465" s="9"/>
      <c r="U465" s="9"/>
      <c r="V465" s="9"/>
      <c r="W465" s="9"/>
      <c r="X465" s="9"/>
      <c r="Y465" s="9"/>
      <c r="Z465" s="9"/>
    </row>
    <row r="466" spans="1:26" ht="15.75" customHeight="1" x14ac:dyDescent="0.2">
      <c r="A466" s="9"/>
      <c r="B466" s="9"/>
      <c r="C466" s="98"/>
      <c r="D466" s="9"/>
      <c r="E466" s="98"/>
      <c r="F466" s="9"/>
      <c r="G466" s="98"/>
      <c r="H466" s="9"/>
      <c r="I466" s="98"/>
      <c r="J466" s="9"/>
      <c r="K466" s="98"/>
      <c r="L466" s="9"/>
      <c r="M466" s="9"/>
      <c r="N466" s="9"/>
      <c r="O466" s="9"/>
      <c r="P466" s="9"/>
      <c r="Q466" s="9"/>
      <c r="R466" s="9"/>
      <c r="S466" s="9"/>
      <c r="T466" s="9"/>
      <c r="U466" s="9"/>
      <c r="V466" s="9"/>
      <c r="W466" s="9"/>
      <c r="X466" s="9"/>
      <c r="Y466" s="9"/>
      <c r="Z466" s="9"/>
    </row>
    <row r="467" spans="1:26" ht="15.75" customHeight="1" x14ac:dyDescent="0.2">
      <c r="A467" s="9"/>
      <c r="B467" s="9"/>
      <c r="C467" s="98"/>
      <c r="D467" s="9"/>
      <c r="E467" s="98"/>
      <c r="F467" s="9"/>
      <c r="G467" s="98"/>
      <c r="H467" s="9"/>
      <c r="I467" s="98"/>
      <c r="J467" s="9"/>
      <c r="K467" s="98"/>
      <c r="L467" s="9"/>
      <c r="M467" s="9"/>
      <c r="N467" s="9"/>
      <c r="O467" s="9"/>
      <c r="P467" s="9"/>
      <c r="Q467" s="9"/>
      <c r="R467" s="9"/>
      <c r="S467" s="9"/>
      <c r="T467" s="9"/>
      <c r="U467" s="9"/>
      <c r="V467" s="9"/>
      <c r="W467" s="9"/>
      <c r="X467" s="9"/>
      <c r="Y467" s="9"/>
      <c r="Z467" s="9"/>
    </row>
    <row r="468" spans="1:26" ht="15.75" customHeight="1" x14ac:dyDescent="0.2">
      <c r="A468" s="9"/>
      <c r="B468" s="9"/>
      <c r="C468" s="98"/>
      <c r="D468" s="9"/>
      <c r="E468" s="98"/>
      <c r="F468" s="9"/>
      <c r="G468" s="98"/>
      <c r="H468" s="9"/>
      <c r="I468" s="98"/>
      <c r="J468" s="9"/>
      <c r="K468" s="98"/>
      <c r="L468" s="9"/>
      <c r="M468" s="9"/>
      <c r="N468" s="9"/>
      <c r="O468" s="9"/>
      <c r="P468" s="9"/>
      <c r="Q468" s="9"/>
      <c r="R468" s="9"/>
      <c r="S468" s="9"/>
      <c r="T468" s="9"/>
      <c r="U468" s="9"/>
      <c r="V468" s="9"/>
      <c r="W468" s="9"/>
      <c r="X468" s="9"/>
      <c r="Y468" s="9"/>
      <c r="Z468" s="9"/>
    </row>
    <row r="469" spans="1:26" ht="15.75" customHeight="1" x14ac:dyDescent="0.2">
      <c r="A469" s="9"/>
      <c r="B469" s="9"/>
      <c r="C469" s="98"/>
      <c r="D469" s="9"/>
      <c r="E469" s="98"/>
      <c r="F469" s="9"/>
      <c r="G469" s="98"/>
      <c r="H469" s="9"/>
      <c r="I469" s="98"/>
      <c r="J469" s="9"/>
      <c r="K469" s="98"/>
      <c r="L469" s="9"/>
      <c r="M469" s="9"/>
      <c r="N469" s="9"/>
      <c r="O469" s="9"/>
      <c r="P469" s="9"/>
      <c r="Q469" s="9"/>
      <c r="R469" s="9"/>
      <c r="S469" s="9"/>
      <c r="T469" s="9"/>
      <c r="U469" s="9"/>
      <c r="V469" s="9"/>
      <c r="W469" s="9"/>
      <c r="X469" s="9"/>
      <c r="Y469" s="9"/>
      <c r="Z469" s="9"/>
    </row>
    <row r="470" spans="1:26" ht="15.75" customHeight="1" x14ac:dyDescent="0.2">
      <c r="A470" s="9"/>
      <c r="B470" s="9"/>
      <c r="C470" s="98"/>
      <c r="D470" s="9"/>
      <c r="E470" s="98"/>
      <c r="F470" s="9"/>
      <c r="G470" s="98"/>
      <c r="H470" s="9"/>
      <c r="I470" s="98"/>
      <c r="J470" s="9"/>
      <c r="K470" s="98"/>
      <c r="L470" s="9"/>
      <c r="M470" s="9"/>
      <c r="N470" s="9"/>
      <c r="O470" s="9"/>
      <c r="P470" s="9"/>
      <c r="Q470" s="9"/>
      <c r="R470" s="9"/>
      <c r="S470" s="9"/>
      <c r="T470" s="9"/>
      <c r="U470" s="9"/>
      <c r="V470" s="9"/>
      <c r="W470" s="9"/>
      <c r="X470" s="9"/>
      <c r="Y470" s="9"/>
      <c r="Z470" s="9"/>
    </row>
    <row r="471" spans="1:26" ht="15.75" customHeight="1" x14ac:dyDescent="0.2">
      <c r="A471" s="9"/>
      <c r="B471" s="9"/>
      <c r="C471" s="98"/>
      <c r="D471" s="9"/>
      <c r="E471" s="98"/>
      <c r="F471" s="9"/>
      <c r="G471" s="98"/>
      <c r="H471" s="9"/>
      <c r="I471" s="98"/>
      <c r="J471" s="9"/>
      <c r="K471" s="98"/>
      <c r="L471" s="9"/>
      <c r="M471" s="9"/>
      <c r="N471" s="9"/>
      <c r="O471" s="9"/>
      <c r="P471" s="9"/>
      <c r="Q471" s="9"/>
      <c r="R471" s="9"/>
      <c r="S471" s="9"/>
      <c r="T471" s="9"/>
      <c r="U471" s="9"/>
      <c r="V471" s="9"/>
      <c r="W471" s="9"/>
      <c r="X471" s="9"/>
      <c r="Y471" s="9"/>
      <c r="Z471" s="9"/>
    </row>
    <row r="472" spans="1:26" ht="15.75" customHeight="1" x14ac:dyDescent="0.2">
      <c r="A472" s="9"/>
      <c r="B472" s="9"/>
      <c r="C472" s="98"/>
      <c r="D472" s="9"/>
      <c r="E472" s="98"/>
      <c r="F472" s="9"/>
      <c r="G472" s="98"/>
      <c r="H472" s="9"/>
      <c r="I472" s="98"/>
      <c r="J472" s="9"/>
      <c r="K472" s="98"/>
      <c r="L472" s="9"/>
      <c r="M472" s="9"/>
      <c r="N472" s="9"/>
      <c r="O472" s="9"/>
      <c r="P472" s="9"/>
      <c r="Q472" s="9"/>
      <c r="R472" s="9"/>
      <c r="S472" s="9"/>
      <c r="T472" s="9"/>
      <c r="U472" s="9"/>
      <c r="V472" s="9"/>
      <c r="W472" s="9"/>
      <c r="X472" s="9"/>
      <c r="Y472" s="9"/>
      <c r="Z472" s="9"/>
    </row>
    <row r="473" spans="1:26" ht="15.75" customHeight="1" x14ac:dyDescent="0.2">
      <c r="A473" s="9"/>
      <c r="B473" s="9"/>
      <c r="C473" s="98"/>
      <c r="D473" s="9"/>
      <c r="E473" s="98"/>
      <c r="F473" s="9"/>
      <c r="G473" s="98"/>
      <c r="H473" s="9"/>
      <c r="I473" s="98"/>
      <c r="J473" s="9"/>
      <c r="K473" s="98"/>
      <c r="L473" s="9"/>
      <c r="M473" s="9"/>
      <c r="N473" s="9"/>
      <c r="O473" s="9"/>
      <c r="P473" s="9"/>
      <c r="Q473" s="9"/>
      <c r="R473" s="9"/>
      <c r="S473" s="9"/>
      <c r="T473" s="9"/>
      <c r="U473" s="9"/>
      <c r="V473" s="9"/>
      <c r="W473" s="9"/>
      <c r="X473" s="9"/>
      <c r="Y473" s="9"/>
      <c r="Z473" s="9"/>
    </row>
    <row r="474" spans="1:26" ht="15.75" customHeight="1" x14ac:dyDescent="0.2">
      <c r="A474" s="9"/>
      <c r="B474" s="9"/>
      <c r="C474" s="98"/>
      <c r="D474" s="9"/>
      <c r="E474" s="98"/>
      <c r="F474" s="9"/>
      <c r="G474" s="98"/>
      <c r="H474" s="9"/>
      <c r="I474" s="98"/>
      <c r="J474" s="9"/>
      <c r="K474" s="98"/>
      <c r="L474" s="9"/>
      <c r="M474" s="9"/>
      <c r="N474" s="9"/>
      <c r="O474" s="9"/>
      <c r="P474" s="9"/>
      <c r="Q474" s="9"/>
      <c r="R474" s="9"/>
      <c r="S474" s="9"/>
      <c r="T474" s="9"/>
      <c r="U474" s="9"/>
      <c r="V474" s="9"/>
      <c r="W474" s="9"/>
      <c r="X474" s="9"/>
      <c r="Y474" s="9"/>
      <c r="Z474" s="9"/>
    </row>
    <row r="475" spans="1:26" ht="15.75" customHeight="1" x14ac:dyDescent="0.2">
      <c r="A475" s="9"/>
      <c r="B475" s="9"/>
      <c r="C475" s="98"/>
      <c r="D475" s="9"/>
      <c r="E475" s="98"/>
      <c r="F475" s="9"/>
      <c r="G475" s="98"/>
      <c r="H475" s="9"/>
      <c r="I475" s="98"/>
      <c r="J475" s="9"/>
      <c r="K475" s="98"/>
      <c r="L475" s="9"/>
      <c r="M475" s="9"/>
      <c r="N475" s="9"/>
      <c r="O475" s="9"/>
      <c r="P475" s="9"/>
      <c r="Q475" s="9"/>
      <c r="R475" s="9"/>
      <c r="S475" s="9"/>
      <c r="T475" s="9"/>
      <c r="U475" s="9"/>
      <c r="V475" s="9"/>
      <c r="W475" s="9"/>
      <c r="X475" s="9"/>
      <c r="Y475" s="9"/>
      <c r="Z475" s="9"/>
    </row>
    <row r="476" spans="1:26" ht="15.75" customHeight="1" x14ac:dyDescent="0.2">
      <c r="A476" s="9"/>
      <c r="B476" s="9"/>
      <c r="C476" s="98"/>
      <c r="D476" s="9"/>
      <c r="E476" s="98"/>
      <c r="F476" s="9"/>
      <c r="G476" s="98"/>
      <c r="H476" s="9"/>
      <c r="I476" s="98"/>
      <c r="J476" s="9"/>
      <c r="K476" s="98"/>
      <c r="L476" s="9"/>
      <c r="M476" s="9"/>
      <c r="N476" s="9"/>
      <c r="O476" s="9"/>
      <c r="P476" s="9"/>
      <c r="Q476" s="9"/>
      <c r="R476" s="9"/>
      <c r="S476" s="9"/>
      <c r="T476" s="9"/>
      <c r="U476" s="9"/>
      <c r="V476" s="9"/>
      <c r="W476" s="9"/>
      <c r="X476" s="9"/>
      <c r="Y476" s="9"/>
      <c r="Z476" s="9"/>
    </row>
    <row r="477" spans="1:26" ht="15.75" customHeight="1" x14ac:dyDescent="0.2">
      <c r="A477" s="9"/>
      <c r="B477" s="9"/>
      <c r="C477" s="98"/>
      <c r="D477" s="9"/>
      <c r="E477" s="98"/>
      <c r="F477" s="9"/>
      <c r="G477" s="98"/>
      <c r="H477" s="9"/>
      <c r="I477" s="98"/>
      <c r="J477" s="9"/>
      <c r="K477" s="98"/>
      <c r="L477" s="9"/>
      <c r="M477" s="9"/>
      <c r="N477" s="9"/>
      <c r="O477" s="9"/>
      <c r="P477" s="9"/>
      <c r="Q477" s="9"/>
      <c r="R477" s="9"/>
      <c r="S477" s="9"/>
      <c r="T477" s="9"/>
      <c r="U477" s="9"/>
      <c r="V477" s="9"/>
      <c r="W477" s="9"/>
      <c r="X477" s="9"/>
      <c r="Y477" s="9"/>
      <c r="Z477" s="9"/>
    </row>
    <row r="478" spans="1:26" ht="15.75" customHeight="1" x14ac:dyDescent="0.2">
      <c r="A478" s="9"/>
      <c r="B478" s="9"/>
      <c r="C478" s="98"/>
      <c r="D478" s="9"/>
      <c r="E478" s="98"/>
      <c r="F478" s="9"/>
      <c r="G478" s="98"/>
      <c r="H478" s="9"/>
      <c r="I478" s="98"/>
      <c r="J478" s="9"/>
      <c r="K478" s="98"/>
      <c r="L478" s="9"/>
      <c r="M478" s="9"/>
      <c r="N478" s="9"/>
      <c r="O478" s="9"/>
      <c r="P478" s="9"/>
      <c r="Q478" s="9"/>
      <c r="R478" s="9"/>
      <c r="S478" s="9"/>
      <c r="T478" s="9"/>
      <c r="U478" s="9"/>
      <c r="V478" s="9"/>
      <c r="W478" s="9"/>
      <c r="X478" s="9"/>
      <c r="Y478" s="9"/>
      <c r="Z478" s="9"/>
    </row>
    <row r="479" spans="1:26" ht="15.75" customHeight="1" x14ac:dyDescent="0.2">
      <c r="A479" s="9"/>
      <c r="B479" s="9"/>
      <c r="C479" s="98"/>
      <c r="D479" s="9"/>
      <c r="E479" s="98"/>
      <c r="F479" s="9"/>
      <c r="G479" s="98"/>
      <c r="H479" s="9"/>
      <c r="I479" s="98"/>
      <c r="J479" s="9"/>
      <c r="K479" s="98"/>
      <c r="L479" s="9"/>
      <c r="M479" s="9"/>
      <c r="N479" s="9"/>
      <c r="O479" s="9"/>
      <c r="P479" s="9"/>
      <c r="Q479" s="9"/>
      <c r="R479" s="9"/>
      <c r="S479" s="9"/>
      <c r="T479" s="9"/>
      <c r="U479" s="9"/>
      <c r="V479" s="9"/>
      <c r="W479" s="9"/>
      <c r="X479" s="9"/>
      <c r="Y479" s="9"/>
      <c r="Z479" s="9"/>
    </row>
    <row r="480" spans="1:26" ht="15.75" customHeight="1" x14ac:dyDescent="0.2">
      <c r="A480" s="9"/>
      <c r="B480" s="9"/>
      <c r="C480" s="98"/>
      <c r="D480" s="9"/>
      <c r="E480" s="98"/>
      <c r="F480" s="9"/>
      <c r="G480" s="98"/>
      <c r="H480" s="9"/>
      <c r="I480" s="98"/>
      <c r="J480" s="9"/>
      <c r="K480" s="98"/>
      <c r="L480" s="9"/>
      <c r="M480" s="9"/>
      <c r="N480" s="9"/>
      <c r="O480" s="9"/>
      <c r="P480" s="9"/>
      <c r="Q480" s="9"/>
      <c r="R480" s="9"/>
      <c r="S480" s="9"/>
      <c r="T480" s="9"/>
      <c r="U480" s="9"/>
      <c r="V480" s="9"/>
      <c r="W480" s="9"/>
      <c r="X480" s="9"/>
      <c r="Y480" s="9"/>
      <c r="Z480" s="9"/>
    </row>
    <row r="481" spans="1:26" ht="15.75" customHeight="1" x14ac:dyDescent="0.2">
      <c r="A481" s="9"/>
      <c r="B481" s="9"/>
      <c r="C481" s="98"/>
      <c r="D481" s="9"/>
      <c r="E481" s="98"/>
      <c r="F481" s="9"/>
      <c r="G481" s="98"/>
      <c r="H481" s="9"/>
      <c r="I481" s="98"/>
      <c r="J481" s="9"/>
      <c r="K481" s="98"/>
      <c r="L481" s="9"/>
      <c r="M481" s="9"/>
      <c r="N481" s="9"/>
      <c r="O481" s="9"/>
      <c r="P481" s="9"/>
      <c r="Q481" s="9"/>
      <c r="R481" s="9"/>
      <c r="S481" s="9"/>
      <c r="T481" s="9"/>
      <c r="U481" s="9"/>
      <c r="V481" s="9"/>
      <c r="W481" s="9"/>
      <c r="X481" s="9"/>
      <c r="Y481" s="9"/>
      <c r="Z481" s="9"/>
    </row>
    <row r="482" spans="1:26" ht="15.75" customHeight="1" x14ac:dyDescent="0.2">
      <c r="A482" s="9"/>
      <c r="B482" s="9"/>
      <c r="C482" s="98"/>
      <c r="D482" s="9"/>
      <c r="E482" s="98"/>
      <c r="F482" s="9"/>
      <c r="G482" s="98"/>
      <c r="H482" s="9"/>
      <c r="I482" s="98"/>
      <c r="J482" s="9"/>
      <c r="K482" s="98"/>
      <c r="L482" s="9"/>
      <c r="M482" s="9"/>
      <c r="N482" s="9"/>
      <c r="O482" s="9"/>
      <c r="P482" s="9"/>
      <c r="Q482" s="9"/>
      <c r="R482" s="9"/>
      <c r="S482" s="9"/>
      <c r="T482" s="9"/>
      <c r="U482" s="9"/>
      <c r="V482" s="9"/>
      <c r="W482" s="9"/>
      <c r="X482" s="9"/>
      <c r="Y482" s="9"/>
      <c r="Z482" s="9"/>
    </row>
    <row r="483" spans="1:26" ht="15.75" customHeight="1" x14ac:dyDescent="0.2">
      <c r="A483" s="9"/>
      <c r="B483" s="9"/>
      <c r="C483" s="98"/>
      <c r="D483" s="9"/>
      <c r="E483" s="98"/>
      <c r="F483" s="9"/>
      <c r="G483" s="98"/>
      <c r="H483" s="9"/>
      <c r="I483" s="98"/>
      <c r="J483" s="9"/>
      <c r="K483" s="98"/>
      <c r="L483" s="9"/>
      <c r="M483" s="9"/>
      <c r="N483" s="9"/>
      <c r="O483" s="9"/>
      <c r="P483" s="9"/>
      <c r="Q483" s="9"/>
      <c r="R483" s="9"/>
      <c r="S483" s="9"/>
      <c r="T483" s="9"/>
      <c r="U483" s="9"/>
      <c r="V483" s="9"/>
      <c r="W483" s="9"/>
      <c r="X483" s="9"/>
      <c r="Y483" s="9"/>
      <c r="Z483" s="9"/>
    </row>
    <row r="484" spans="1:26" ht="15.75" customHeight="1" x14ac:dyDescent="0.2">
      <c r="A484" s="9"/>
      <c r="B484" s="9"/>
      <c r="C484" s="98"/>
      <c r="D484" s="9"/>
      <c r="E484" s="98"/>
      <c r="F484" s="9"/>
      <c r="G484" s="98"/>
      <c r="H484" s="9"/>
      <c r="I484" s="98"/>
      <c r="J484" s="9"/>
      <c r="K484" s="98"/>
      <c r="L484" s="9"/>
      <c r="M484" s="9"/>
      <c r="N484" s="9"/>
      <c r="O484" s="9"/>
      <c r="P484" s="9"/>
      <c r="Q484" s="9"/>
      <c r="R484" s="9"/>
      <c r="S484" s="9"/>
      <c r="T484" s="9"/>
      <c r="U484" s="9"/>
      <c r="V484" s="9"/>
      <c r="W484" s="9"/>
      <c r="X484" s="9"/>
      <c r="Y484" s="9"/>
      <c r="Z484" s="9"/>
    </row>
    <row r="485" spans="1:26" ht="15.75" customHeight="1" x14ac:dyDescent="0.2">
      <c r="A485" s="9"/>
      <c r="B485" s="9"/>
      <c r="C485" s="98"/>
      <c r="D485" s="9"/>
      <c r="E485" s="98"/>
      <c r="F485" s="9"/>
      <c r="G485" s="98"/>
      <c r="H485" s="9"/>
      <c r="I485" s="98"/>
      <c r="J485" s="9"/>
      <c r="K485" s="98"/>
      <c r="L485" s="9"/>
      <c r="M485" s="9"/>
      <c r="N485" s="9"/>
      <c r="O485" s="9"/>
      <c r="P485" s="9"/>
      <c r="Q485" s="9"/>
      <c r="R485" s="9"/>
      <c r="S485" s="9"/>
      <c r="T485" s="9"/>
      <c r="U485" s="9"/>
      <c r="V485" s="9"/>
      <c r="W485" s="9"/>
      <c r="X485" s="9"/>
      <c r="Y485" s="9"/>
      <c r="Z485" s="9"/>
    </row>
    <row r="486" spans="1:26" ht="15.75" customHeight="1" x14ac:dyDescent="0.2">
      <c r="A486" s="9"/>
      <c r="B486" s="9"/>
      <c r="C486" s="98"/>
      <c r="D486" s="9"/>
      <c r="E486" s="98"/>
      <c r="F486" s="9"/>
      <c r="G486" s="98"/>
      <c r="H486" s="9"/>
      <c r="I486" s="98"/>
      <c r="J486" s="9"/>
      <c r="K486" s="98"/>
      <c r="L486" s="9"/>
      <c r="M486" s="9"/>
      <c r="N486" s="9"/>
      <c r="O486" s="9"/>
      <c r="P486" s="9"/>
      <c r="Q486" s="9"/>
      <c r="R486" s="9"/>
      <c r="S486" s="9"/>
      <c r="T486" s="9"/>
      <c r="U486" s="9"/>
      <c r="V486" s="9"/>
      <c r="W486" s="9"/>
      <c r="X486" s="9"/>
      <c r="Y486" s="9"/>
      <c r="Z486" s="9"/>
    </row>
    <row r="487" spans="1:26" ht="15.75" customHeight="1" x14ac:dyDescent="0.2">
      <c r="A487" s="9"/>
      <c r="B487" s="9"/>
      <c r="C487" s="98"/>
      <c r="D487" s="9"/>
      <c r="E487" s="98"/>
      <c r="F487" s="9"/>
      <c r="G487" s="98"/>
      <c r="H487" s="9"/>
      <c r="I487" s="98"/>
      <c r="J487" s="9"/>
      <c r="K487" s="98"/>
      <c r="L487" s="9"/>
      <c r="M487" s="9"/>
      <c r="N487" s="9"/>
      <c r="O487" s="9"/>
      <c r="P487" s="9"/>
      <c r="Q487" s="9"/>
      <c r="R487" s="9"/>
      <c r="S487" s="9"/>
      <c r="T487" s="9"/>
      <c r="U487" s="9"/>
      <c r="V487" s="9"/>
      <c r="W487" s="9"/>
      <c r="X487" s="9"/>
      <c r="Y487" s="9"/>
      <c r="Z487" s="9"/>
    </row>
    <row r="488" spans="1:26" ht="15.75" customHeight="1" x14ac:dyDescent="0.2">
      <c r="A488" s="9"/>
      <c r="B488" s="9"/>
      <c r="C488" s="98"/>
      <c r="D488" s="9"/>
      <c r="E488" s="98"/>
      <c r="F488" s="9"/>
      <c r="G488" s="98"/>
      <c r="H488" s="9"/>
      <c r="I488" s="98"/>
      <c r="J488" s="9"/>
      <c r="K488" s="98"/>
      <c r="L488" s="9"/>
      <c r="M488" s="9"/>
      <c r="N488" s="9"/>
      <c r="O488" s="9"/>
      <c r="P488" s="9"/>
      <c r="Q488" s="9"/>
      <c r="R488" s="9"/>
      <c r="S488" s="9"/>
      <c r="T488" s="9"/>
      <c r="U488" s="9"/>
      <c r="V488" s="9"/>
      <c r="W488" s="9"/>
      <c r="X488" s="9"/>
      <c r="Y488" s="9"/>
      <c r="Z488" s="9"/>
    </row>
    <row r="489" spans="1:26" ht="15.75" customHeight="1" x14ac:dyDescent="0.2">
      <c r="A489" s="9"/>
      <c r="B489" s="9"/>
      <c r="C489" s="98"/>
      <c r="D489" s="9"/>
      <c r="E489" s="98"/>
      <c r="F489" s="9"/>
      <c r="G489" s="98"/>
      <c r="H489" s="9"/>
      <c r="I489" s="98"/>
      <c r="J489" s="9"/>
      <c r="K489" s="98"/>
      <c r="L489" s="9"/>
      <c r="M489" s="9"/>
      <c r="N489" s="9"/>
      <c r="O489" s="9"/>
      <c r="P489" s="9"/>
      <c r="Q489" s="9"/>
      <c r="R489" s="9"/>
      <c r="S489" s="9"/>
      <c r="T489" s="9"/>
      <c r="U489" s="9"/>
      <c r="V489" s="9"/>
      <c r="W489" s="9"/>
      <c r="X489" s="9"/>
      <c r="Y489" s="9"/>
      <c r="Z489" s="9"/>
    </row>
    <row r="490" spans="1:26" ht="15.75" customHeight="1" x14ac:dyDescent="0.2">
      <c r="A490" s="9"/>
      <c r="B490" s="9"/>
      <c r="C490" s="98"/>
      <c r="D490" s="9"/>
      <c r="E490" s="98"/>
      <c r="F490" s="9"/>
      <c r="G490" s="98"/>
      <c r="H490" s="9"/>
      <c r="I490" s="98"/>
      <c r="J490" s="9"/>
      <c r="K490" s="98"/>
      <c r="L490" s="9"/>
      <c r="M490" s="9"/>
      <c r="N490" s="9"/>
      <c r="O490" s="9"/>
      <c r="P490" s="9"/>
      <c r="Q490" s="9"/>
      <c r="R490" s="9"/>
      <c r="S490" s="9"/>
      <c r="T490" s="9"/>
      <c r="U490" s="9"/>
      <c r="V490" s="9"/>
      <c r="W490" s="9"/>
      <c r="X490" s="9"/>
      <c r="Y490" s="9"/>
      <c r="Z490" s="9"/>
    </row>
    <row r="491" spans="1:26" ht="15.75" customHeight="1" x14ac:dyDescent="0.2">
      <c r="A491" s="9"/>
      <c r="B491" s="9"/>
      <c r="C491" s="98"/>
      <c r="D491" s="9"/>
      <c r="E491" s="98"/>
      <c r="F491" s="9"/>
      <c r="G491" s="98"/>
      <c r="H491" s="9"/>
      <c r="I491" s="98"/>
      <c r="J491" s="9"/>
      <c r="K491" s="98"/>
      <c r="L491" s="9"/>
      <c r="M491" s="9"/>
      <c r="N491" s="9"/>
      <c r="O491" s="9"/>
      <c r="P491" s="9"/>
      <c r="Q491" s="9"/>
      <c r="R491" s="9"/>
      <c r="S491" s="9"/>
      <c r="T491" s="9"/>
      <c r="U491" s="9"/>
      <c r="V491" s="9"/>
      <c r="W491" s="9"/>
      <c r="X491" s="9"/>
      <c r="Y491" s="9"/>
      <c r="Z491" s="9"/>
    </row>
    <row r="492" spans="1:26" ht="15.75" customHeight="1" x14ac:dyDescent="0.2">
      <c r="A492" s="9"/>
      <c r="B492" s="9"/>
      <c r="C492" s="98"/>
      <c r="D492" s="9"/>
      <c r="E492" s="98"/>
      <c r="F492" s="9"/>
      <c r="G492" s="98"/>
      <c r="H492" s="9"/>
      <c r="I492" s="98"/>
      <c r="J492" s="9"/>
      <c r="K492" s="98"/>
      <c r="L492" s="9"/>
      <c r="M492" s="9"/>
      <c r="N492" s="9"/>
      <c r="O492" s="9"/>
      <c r="P492" s="9"/>
      <c r="Q492" s="9"/>
      <c r="R492" s="9"/>
      <c r="S492" s="9"/>
      <c r="T492" s="9"/>
      <c r="U492" s="9"/>
      <c r="V492" s="9"/>
      <c r="W492" s="9"/>
      <c r="X492" s="9"/>
      <c r="Y492" s="9"/>
      <c r="Z492" s="9"/>
    </row>
    <row r="493" spans="1:26" ht="15.75" customHeight="1" x14ac:dyDescent="0.2">
      <c r="A493" s="9"/>
      <c r="B493" s="9"/>
      <c r="C493" s="98"/>
      <c r="D493" s="9"/>
      <c r="E493" s="98"/>
      <c r="F493" s="9"/>
      <c r="G493" s="98"/>
      <c r="H493" s="9"/>
      <c r="I493" s="98"/>
      <c r="J493" s="9"/>
      <c r="K493" s="98"/>
      <c r="L493" s="9"/>
      <c r="M493" s="9"/>
      <c r="N493" s="9"/>
      <c r="O493" s="9"/>
      <c r="P493" s="9"/>
      <c r="Q493" s="9"/>
      <c r="R493" s="9"/>
      <c r="S493" s="9"/>
      <c r="T493" s="9"/>
      <c r="U493" s="9"/>
      <c r="V493" s="9"/>
      <c r="W493" s="9"/>
      <c r="X493" s="9"/>
      <c r="Y493" s="9"/>
      <c r="Z493" s="9"/>
    </row>
    <row r="494" spans="1:26" ht="15.75" customHeight="1" x14ac:dyDescent="0.2">
      <c r="A494" s="9"/>
      <c r="B494" s="9"/>
      <c r="C494" s="98"/>
      <c r="D494" s="9"/>
      <c r="E494" s="98"/>
      <c r="F494" s="9"/>
      <c r="G494" s="98"/>
      <c r="H494" s="9"/>
      <c r="I494" s="98"/>
      <c r="J494" s="9"/>
      <c r="K494" s="98"/>
      <c r="L494" s="9"/>
      <c r="M494" s="9"/>
      <c r="N494" s="9"/>
      <c r="O494" s="9"/>
      <c r="P494" s="9"/>
      <c r="Q494" s="9"/>
      <c r="R494" s="9"/>
      <c r="S494" s="9"/>
      <c r="T494" s="9"/>
      <c r="U494" s="9"/>
      <c r="V494" s="9"/>
      <c r="W494" s="9"/>
      <c r="X494" s="9"/>
      <c r="Y494" s="9"/>
      <c r="Z494" s="9"/>
    </row>
    <row r="495" spans="1:26" ht="15.75" customHeight="1" x14ac:dyDescent="0.2">
      <c r="A495" s="9"/>
      <c r="B495" s="9"/>
      <c r="C495" s="98"/>
      <c r="D495" s="9"/>
      <c r="E495" s="98"/>
      <c r="F495" s="9"/>
      <c r="G495" s="98"/>
      <c r="H495" s="9"/>
      <c r="I495" s="98"/>
      <c r="J495" s="9"/>
      <c r="K495" s="98"/>
      <c r="L495" s="9"/>
      <c r="M495" s="9"/>
      <c r="N495" s="9"/>
      <c r="O495" s="9"/>
      <c r="P495" s="9"/>
      <c r="Q495" s="9"/>
      <c r="R495" s="9"/>
      <c r="S495" s="9"/>
      <c r="T495" s="9"/>
      <c r="U495" s="9"/>
      <c r="V495" s="9"/>
      <c r="W495" s="9"/>
      <c r="X495" s="9"/>
      <c r="Y495" s="9"/>
      <c r="Z495" s="9"/>
    </row>
    <row r="496" spans="1:26" ht="15.75" customHeight="1" x14ac:dyDescent="0.2">
      <c r="A496" s="9"/>
      <c r="B496" s="9"/>
      <c r="C496" s="98"/>
      <c r="D496" s="9"/>
      <c r="E496" s="98"/>
      <c r="F496" s="9"/>
      <c r="G496" s="98"/>
      <c r="H496" s="9"/>
      <c r="I496" s="98"/>
      <c r="J496" s="9"/>
      <c r="K496" s="98"/>
      <c r="L496" s="9"/>
      <c r="M496" s="9"/>
      <c r="N496" s="9"/>
      <c r="O496" s="9"/>
      <c r="P496" s="9"/>
      <c r="Q496" s="9"/>
      <c r="R496" s="9"/>
      <c r="S496" s="9"/>
      <c r="T496" s="9"/>
      <c r="U496" s="9"/>
      <c r="V496" s="9"/>
      <c r="W496" s="9"/>
      <c r="X496" s="9"/>
      <c r="Y496" s="9"/>
      <c r="Z496" s="9"/>
    </row>
    <row r="497" spans="1:26" ht="15.75" customHeight="1" x14ac:dyDescent="0.2">
      <c r="A497" s="9"/>
      <c r="B497" s="9"/>
      <c r="C497" s="98"/>
      <c r="D497" s="9"/>
      <c r="E497" s="98"/>
      <c r="F497" s="9"/>
      <c r="G497" s="98"/>
      <c r="H497" s="9"/>
      <c r="I497" s="98"/>
      <c r="J497" s="9"/>
      <c r="K497" s="98"/>
      <c r="L497" s="9"/>
      <c r="M497" s="9"/>
      <c r="N497" s="9"/>
      <c r="O497" s="9"/>
      <c r="P497" s="9"/>
      <c r="Q497" s="9"/>
      <c r="R497" s="9"/>
      <c r="S497" s="9"/>
      <c r="T497" s="9"/>
      <c r="U497" s="9"/>
      <c r="V497" s="9"/>
      <c r="W497" s="9"/>
      <c r="X497" s="9"/>
      <c r="Y497" s="9"/>
      <c r="Z497" s="9"/>
    </row>
    <row r="498" spans="1:26" ht="15.75" customHeight="1" x14ac:dyDescent="0.2">
      <c r="A498" s="9"/>
      <c r="B498" s="9"/>
      <c r="C498" s="98"/>
      <c r="D498" s="9"/>
      <c r="E498" s="98"/>
      <c r="F498" s="9"/>
      <c r="G498" s="98"/>
      <c r="H498" s="9"/>
      <c r="I498" s="98"/>
      <c r="J498" s="9"/>
      <c r="K498" s="98"/>
      <c r="L498" s="9"/>
      <c r="M498" s="9"/>
      <c r="N498" s="9"/>
      <c r="O498" s="9"/>
      <c r="P498" s="9"/>
      <c r="Q498" s="9"/>
      <c r="R498" s="9"/>
      <c r="S498" s="9"/>
      <c r="T498" s="9"/>
      <c r="U498" s="9"/>
      <c r="V498" s="9"/>
      <c r="W498" s="9"/>
      <c r="X498" s="9"/>
      <c r="Y498" s="9"/>
      <c r="Z498" s="9"/>
    </row>
    <row r="499" spans="1:26" ht="15.75" customHeight="1" x14ac:dyDescent="0.2">
      <c r="A499" s="9"/>
      <c r="B499" s="9"/>
      <c r="C499" s="98"/>
      <c r="D499" s="9"/>
      <c r="E499" s="98"/>
      <c r="F499" s="9"/>
      <c r="G499" s="98"/>
      <c r="H499" s="9"/>
      <c r="I499" s="98"/>
      <c r="J499" s="9"/>
      <c r="K499" s="98"/>
      <c r="L499" s="9"/>
      <c r="M499" s="9"/>
      <c r="N499" s="9"/>
      <c r="O499" s="9"/>
      <c r="P499" s="9"/>
      <c r="Q499" s="9"/>
      <c r="R499" s="9"/>
      <c r="S499" s="9"/>
      <c r="T499" s="9"/>
      <c r="U499" s="9"/>
      <c r="V499" s="9"/>
      <c r="W499" s="9"/>
      <c r="X499" s="9"/>
      <c r="Y499" s="9"/>
      <c r="Z499" s="9"/>
    </row>
    <row r="500" spans="1:26" ht="15.75" customHeight="1" x14ac:dyDescent="0.2">
      <c r="A500" s="9"/>
      <c r="B500" s="9"/>
      <c r="C500" s="98"/>
      <c r="D500" s="9"/>
      <c r="E500" s="98"/>
      <c r="F500" s="9"/>
      <c r="G500" s="98"/>
      <c r="H500" s="9"/>
      <c r="I500" s="98"/>
      <c r="J500" s="9"/>
      <c r="K500" s="98"/>
      <c r="L500" s="9"/>
      <c r="M500" s="9"/>
      <c r="N500" s="9"/>
      <c r="O500" s="9"/>
      <c r="P500" s="9"/>
      <c r="Q500" s="9"/>
      <c r="R500" s="9"/>
      <c r="S500" s="9"/>
      <c r="T500" s="9"/>
      <c r="U500" s="9"/>
      <c r="V500" s="9"/>
      <c r="W500" s="9"/>
      <c r="X500" s="9"/>
      <c r="Y500" s="9"/>
      <c r="Z500" s="9"/>
    </row>
    <row r="501" spans="1:26" ht="15.75" customHeight="1" x14ac:dyDescent="0.2">
      <c r="A501" s="9"/>
      <c r="B501" s="9"/>
      <c r="C501" s="98"/>
      <c r="D501" s="9"/>
      <c r="E501" s="98"/>
      <c r="F501" s="9"/>
      <c r="G501" s="98"/>
      <c r="H501" s="9"/>
      <c r="I501" s="98"/>
      <c r="J501" s="9"/>
      <c r="K501" s="98"/>
      <c r="L501" s="9"/>
      <c r="M501" s="9"/>
      <c r="N501" s="9"/>
      <c r="O501" s="9"/>
      <c r="P501" s="9"/>
      <c r="Q501" s="9"/>
      <c r="R501" s="9"/>
      <c r="S501" s="9"/>
      <c r="T501" s="9"/>
      <c r="U501" s="9"/>
      <c r="V501" s="9"/>
      <c r="W501" s="9"/>
      <c r="X501" s="9"/>
      <c r="Y501" s="9"/>
      <c r="Z501" s="9"/>
    </row>
    <row r="502" spans="1:26" ht="15.75" customHeight="1" x14ac:dyDescent="0.2">
      <c r="A502" s="9"/>
      <c r="B502" s="9"/>
      <c r="C502" s="98"/>
      <c r="D502" s="9"/>
      <c r="E502" s="98"/>
      <c r="F502" s="9"/>
      <c r="G502" s="98"/>
      <c r="H502" s="9"/>
      <c r="I502" s="98"/>
      <c r="J502" s="9"/>
      <c r="K502" s="98"/>
      <c r="L502" s="9"/>
      <c r="M502" s="9"/>
      <c r="N502" s="9"/>
      <c r="O502" s="9"/>
      <c r="P502" s="9"/>
      <c r="Q502" s="9"/>
      <c r="R502" s="9"/>
      <c r="S502" s="9"/>
      <c r="T502" s="9"/>
      <c r="U502" s="9"/>
      <c r="V502" s="9"/>
      <c r="W502" s="9"/>
      <c r="X502" s="9"/>
      <c r="Y502" s="9"/>
      <c r="Z502" s="9"/>
    </row>
    <row r="503" spans="1:26" ht="15.75" customHeight="1" x14ac:dyDescent="0.2">
      <c r="A503" s="9"/>
      <c r="B503" s="9"/>
      <c r="C503" s="98"/>
      <c r="D503" s="9"/>
      <c r="E503" s="98"/>
      <c r="F503" s="9"/>
      <c r="G503" s="98"/>
      <c r="H503" s="9"/>
      <c r="I503" s="98"/>
      <c r="J503" s="9"/>
      <c r="K503" s="98"/>
      <c r="L503" s="9"/>
      <c r="M503" s="9"/>
      <c r="N503" s="9"/>
      <c r="O503" s="9"/>
      <c r="P503" s="9"/>
      <c r="Q503" s="9"/>
      <c r="R503" s="9"/>
      <c r="S503" s="9"/>
      <c r="T503" s="9"/>
      <c r="U503" s="9"/>
      <c r="V503" s="9"/>
      <c r="W503" s="9"/>
      <c r="X503" s="9"/>
      <c r="Y503" s="9"/>
      <c r="Z503" s="9"/>
    </row>
    <row r="504" spans="1:26" ht="15.75" customHeight="1" x14ac:dyDescent="0.2">
      <c r="A504" s="9"/>
      <c r="B504" s="9"/>
      <c r="C504" s="98"/>
      <c r="D504" s="9"/>
      <c r="E504" s="98"/>
      <c r="F504" s="9"/>
      <c r="G504" s="98"/>
      <c r="H504" s="9"/>
      <c r="I504" s="98"/>
      <c r="J504" s="9"/>
      <c r="K504" s="98"/>
      <c r="L504" s="9"/>
      <c r="M504" s="9"/>
      <c r="N504" s="9"/>
      <c r="O504" s="9"/>
      <c r="P504" s="9"/>
      <c r="Q504" s="9"/>
      <c r="R504" s="9"/>
      <c r="S504" s="9"/>
      <c r="T504" s="9"/>
      <c r="U504" s="9"/>
      <c r="V504" s="9"/>
      <c r="W504" s="9"/>
      <c r="X504" s="9"/>
      <c r="Y504" s="9"/>
      <c r="Z504" s="9"/>
    </row>
    <row r="505" spans="1:26" ht="15.75" customHeight="1" x14ac:dyDescent="0.2">
      <c r="A505" s="9"/>
      <c r="B505" s="9"/>
      <c r="C505" s="98"/>
      <c r="D505" s="9"/>
      <c r="E505" s="98"/>
      <c r="F505" s="9"/>
      <c r="G505" s="98"/>
      <c r="H505" s="9"/>
      <c r="I505" s="98"/>
      <c r="J505" s="9"/>
      <c r="K505" s="98"/>
      <c r="L505" s="9"/>
      <c r="M505" s="9"/>
      <c r="N505" s="9"/>
      <c r="O505" s="9"/>
      <c r="P505" s="9"/>
      <c r="Q505" s="9"/>
      <c r="R505" s="9"/>
      <c r="S505" s="9"/>
      <c r="T505" s="9"/>
      <c r="U505" s="9"/>
      <c r="V505" s="9"/>
      <c r="W505" s="9"/>
      <c r="X505" s="9"/>
      <c r="Y505" s="9"/>
      <c r="Z505" s="9"/>
    </row>
    <row r="506" spans="1:26" ht="15.75" customHeight="1" x14ac:dyDescent="0.2">
      <c r="A506" s="9"/>
      <c r="B506" s="9"/>
      <c r="C506" s="98"/>
      <c r="D506" s="9"/>
      <c r="E506" s="98"/>
      <c r="F506" s="9"/>
      <c r="G506" s="98"/>
      <c r="H506" s="9"/>
      <c r="I506" s="98"/>
      <c r="J506" s="9"/>
      <c r="K506" s="98"/>
      <c r="L506" s="9"/>
      <c r="M506" s="9"/>
      <c r="N506" s="9"/>
      <c r="O506" s="9"/>
      <c r="P506" s="9"/>
      <c r="Q506" s="9"/>
      <c r="R506" s="9"/>
      <c r="S506" s="9"/>
      <c r="T506" s="9"/>
      <c r="U506" s="9"/>
      <c r="V506" s="9"/>
      <c r="W506" s="9"/>
      <c r="X506" s="9"/>
      <c r="Y506" s="9"/>
      <c r="Z506" s="9"/>
    </row>
    <row r="507" spans="1:26" ht="15.75" customHeight="1" x14ac:dyDescent="0.2">
      <c r="A507" s="9"/>
      <c r="B507" s="9"/>
      <c r="C507" s="98"/>
      <c r="D507" s="9"/>
      <c r="E507" s="98"/>
      <c r="F507" s="9"/>
      <c r="G507" s="98"/>
      <c r="H507" s="9"/>
      <c r="I507" s="98"/>
      <c r="J507" s="9"/>
      <c r="K507" s="98"/>
      <c r="L507" s="9"/>
      <c r="M507" s="9"/>
      <c r="N507" s="9"/>
      <c r="O507" s="9"/>
      <c r="P507" s="9"/>
      <c r="Q507" s="9"/>
      <c r="R507" s="9"/>
      <c r="S507" s="9"/>
      <c r="T507" s="9"/>
      <c r="U507" s="9"/>
      <c r="V507" s="9"/>
      <c r="W507" s="9"/>
      <c r="X507" s="9"/>
      <c r="Y507" s="9"/>
      <c r="Z507" s="9"/>
    </row>
    <row r="508" spans="1:26" ht="15.75" customHeight="1" x14ac:dyDescent="0.2">
      <c r="A508" s="9"/>
      <c r="B508" s="9"/>
      <c r="C508" s="98"/>
      <c r="D508" s="9"/>
      <c r="E508" s="98"/>
      <c r="F508" s="9"/>
      <c r="G508" s="98"/>
      <c r="H508" s="9"/>
      <c r="I508" s="98"/>
      <c r="J508" s="9"/>
      <c r="K508" s="98"/>
      <c r="L508" s="9"/>
      <c r="M508" s="9"/>
      <c r="N508" s="9"/>
      <c r="O508" s="9"/>
      <c r="P508" s="9"/>
      <c r="Q508" s="9"/>
      <c r="R508" s="9"/>
      <c r="S508" s="9"/>
      <c r="T508" s="9"/>
      <c r="U508" s="9"/>
      <c r="V508" s="9"/>
      <c r="W508" s="9"/>
      <c r="X508" s="9"/>
      <c r="Y508" s="9"/>
      <c r="Z508" s="9"/>
    </row>
    <row r="509" spans="1:26" ht="15.75" customHeight="1" x14ac:dyDescent="0.2">
      <c r="A509" s="9"/>
      <c r="B509" s="9"/>
      <c r="C509" s="98"/>
      <c r="D509" s="9"/>
      <c r="E509" s="98"/>
      <c r="F509" s="9"/>
      <c r="G509" s="98"/>
      <c r="H509" s="9"/>
      <c r="I509" s="98"/>
      <c r="J509" s="9"/>
      <c r="K509" s="98"/>
      <c r="L509" s="9"/>
      <c r="M509" s="9"/>
      <c r="N509" s="9"/>
      <c r="O509" s="9"/>
      <c r="P509" s="9"/>
      <c r="Q509" s="9"/>
      <c r="R509" s="9"/>
      <c r="S509" s="9"/>
      <c r="T509" s="9"/>
      <c r="U509" s="9"/>
      <c r="V509" s="9"/>
      <c r="W509" s="9"/>
      <c r="X509" s="9"/>
      <c r="Y509" s="9"/>
      <c r="Z509" s="9"/>
    </row>
    <row r="510" spans="1:26" ht="15.75" customHeight="1" x14ac:dyDescent="0.2">
      <c r="A510" s="9"/>
      <c r="B510" s="9"/>
      <c r="C510" s="98"/>
      <c r="D510" s="9"/>
      <c r="E510" s="98"/>
      <c r="F510" s="9"/>
      <c r="G510" s="98"/>
      <c r="H510" s="9"/>
      <c r="I510" s="98"/>
      <c r="J510" s="9"/>
      <c r="K510" s="98"/>
      <c r="L510" s="9"/>
      <c r="M510" s="9"/>
      <c r="N510" s="9"/>
      <c r="O510" s="9"/>
      <c r="P510" s="9"/>
      <c r="Q510" s="9"/>
      <c r="R510" s="9"/>
      <c r="S510" s="9"/>
      <c r="T510" s="9"/>
      <c r="U510" s="9"/>
      <c r="V510" s="9"/>
      <c r="W510" s="9"/>
      <c r="X510" s="9"/>
      <c r="Y510" s="9"/>
      <c r="Z510" s="9"/>
    </row>
    <row r="511" spans="1:26" ht="15.75" customHeight="1" x14ac:dyDescent="0.2">
      <c r="A511" s="9"/>
      <c r="B511" s="9"/>
      <c r="C511" s="98"/>
      <c r="D511" s="9"/>
      <c r="E511" s="98"/>
      <c r="F511" s="9"/>
      <c r="G511" s="98"/>
      <c r="H511" s="9"/>
      <c r="I511" s="98"/>
      <c r="J511" s="9"/>
      <c r="K511" s="98"/>
      <c r="L511" s="9"/>
      <c r="M511" s="9"/>
      <c r="N511" s="9"/>
      <c r="O511" s="9"/>
      <c r="P511" s="9"/>
      <c r="Q511" s="9"/>
      <c r="R511" s="9"/>
      <c r="S511" s="9"/>
      <c r="T511" s="9"/>
      <c r="U511" s="9"/>
      <c r="V511" s="9"/>
      <c r="W511" s="9"/>
      <c r="X511" s="9"/>
      <c r="Y511" s="9"/>
      <c r="Z511" s="9"/>
    </row>
    <row r="512" spans="1:26" ht="15.75" customHeight="1" x14ac:dyDescent="0.2">
      <c r="A512" s="9"/>
      <c r="B512" s="9"/>
      <c r="C512" s="98"/>
      <c r="D512" s="9"/>
      <c r="E512" s="98"/>
      <c r="F512" s="9"/>
      <c r="G512" s="98"/>
      <c r="H512" s="9"/>
      <c r="I512" s="98"/>
      <c r="J512" s="9"/>
      <c r="K512" s="98"/>
      <c r="L512" s="9"/>
      <c r="M512" s="9"/>
      <c r="N512" s="9"/>
      <c r="O512" s="9"/>
      <c r="P512" s="9"/>
      <c r="Q512" s="9"/>
      <c r="R512" s="9"/>
      <c r="S512" s="9"/>
      <c r="T512" s="9"/>
      <c r="U512" s="9"/>
      <c r="V512" s="9"/>
      <c r="W512" s="9"/>
      <c r="X512" s="9"/>
      <c r="Y512" s="9"/>
      <c r="Z512" s="9"/>
    </row>
    <row r="513" spans="1:26" ht="15.75" customHeight="1" x14ac:dyDescent="0.2">
      <c r="A513" s="9"/>
      <c r="B513" s="9"/>
      <c r="C513" s="98"/>
      <c r="D513" s="9"/>
      <c r="E513" s="98"/>
      <c r="F513" s="9"/>
      <c r="G513" s="98"/>
      <c r="H513" s="9"/>
      <c r="I513" s="98"/>
      <c r="J513" s="9"/>
      <c r="K513" s="98"/>
      <c r="L513" s="9"/>
      <c r="M513" s="9"/>
      <c r="N513" s="9"/>
      <c r="O513" s="9"/>
      <c r="P513" s="9"/>
      <c r="Q513" s="9"/>
      <c r="R513" s="9"/>
      <c r="S513" s="9"/>
      <c r="T513" s="9"/>
      <c r="U513" s="9"/>
      <c r="V513" s="9"/>
      <c r="W513" s="9"/>
      <c r="X513" s="9"/>
      <c r="Y513" s="9"/>
      <c r="Z513" s="9"/>
    </row>
    <row r="514" spans="1:26" ht="15.75" customHeight="1" x14ac:dyDescent="0.2">
      <c r="A514" s="9"/>
      <c r="B514" s="9"/>
      <c r="C514" s="98"/>
      <c r="D514" s="9"/>
      <c r="E514" s="98"/>
      <c r="F514" s="9"/>
      <c r="G514" s="98"/>
      <c r="H514" s="9"/>
      <c r="I514" s="98"/>
      <c r="J514" s="9"/>
      <c r="K514" s="98"/>
      <c r="L514" s="9"/>
      <c r="M514" s="9"/>
      <c r="N514" s="9"/>
      <c r="O514" s="9"/>
      <c r="P514" s="9"/>
      <c r="Q514" s="9"/>
      <c r="R514" s="9"/>
      <c r="S514" s="9"/>
      <c r="T514" s="9"/>
      <c r="U514" s="9"/>
      <c r="V514" s="9"/>
      <c r="W514" s="9"/>
      <c r="X514" s="9"/>
      <c r="Y514" s="9"/>
      <c r="Z514" s="9"/>
    </row>
    <row r="515" spans="1:26" ht="15.75" customHeight="1" x14ac:dyDescent="0.2">
      <c r="A515" s="9"/>
      <c r="B515" s="9"/>
      <c r="C515" s="98"/>
      <c r="D515" s="9"/>
      <c r="E515" s="98"/>
      <c r="F515" s="9"/>
      <c r="G515" s="98"/>
      <c r="H515" s="9"/>
      <c r="I515" s="98"/>
      <c r="J515" s="9"/>
      <c r="K515" s="98"/>
      <c r="L515" s="9"/>
      <c r="M515" s="9"/>
      <c r="N515" s="9"/>
      <c r="O515" s="9"/>
      <c r="P515" s="9"/>
      <c r="Q515" s="9"/>
      <c r="R515" s="9"/>
      <c r="S515" s="9"/>
      <c r="T515" s="9"/>
      <c r="U515" s="9"/>
      <c r="V515" s="9"/>
      <c r="W515" s="9"/>
      <c r="X515" s="9"/>
      <c r="Y515" s="9"/>
      <c r="Z515" s="9"/>
    </row>
    <row r="516" spans="1:26" ht="15.75" customHeight="1" x14ac:dyDescent="0.2">
      <c r="A516" s="9"/>
      <c r="B516" s="9"/>
      <c r="C516" s="98"/>
      <c r="D516" s="9"/>
      <c r="E516" s="98"/>
      <c r="F516" s="9"/>
      <c r="G516" s="98"/>
      <c r="H516" s="9"/>
      <c r="I516" s="98"/>
      <c r="J516" s="9"/>
      <c r="K516" s="98"/>
      <c r="L516" s="9"/>
      <c r="M516" s="9"/>
      <c r="N516" s="9"/>
      <c r="O516" s="9"/>
      <c r="P516" s="9"/>
      <c r="Q516" s="9"/>
      <c r="R516" s="9"/>
      <c r="S516" s="9"/>
      <c r="T516" s="9"/>
      <c r="U516" s="9"/>
      <c r="V516" s="9"/>
      <c r="W516" s="9"/>
      <c r="X516" s="9"/>
      <c r="Y516" s="9"/>
      <c r="Z516" s="9"/>
    </row>
    <row r="517" spans="1:26" ht="15.75" customHeight="1" x14ac:dyDescent="0.2">
      <c r="A517" s="9"/>
      <c r="B517" s="9"/>
      <c r="C517" s="98"/>
      <c r="D517" s="9"/>
      <c r="E517" s="98"/>
      <c r="F517" s="9"/>
      <c r="G517" s="98"/>
      <c r="H517" s="9"/>
      <c r="I517" s="98"/>
      <c r="J517" s="9"/>
      <c r="K517" s="98"/>
      <c r="L517" s="9"/>
      <c r="M517" s="9"/>
      <c r="N517" s="9"/>
      <c r="O517" s="9"/>
      <c r="P517" s="9"/>
      <c r="Q517" s="9"/>
      <c r="R517" s="9"/>
      <c r="S517" s="9"/>
      <c r="T517" s="9"/>
      <c r="U517" s="9"/>
      <c r="V517" s="9"/>
      <c r="W517" s="9"/>
      <c r="X517" s="9"/>
      <c r="Y517" s="9"/>
      <c r="Z517" s="9"/>
    </row>
    <row r="518" spans="1:26" ht="15.75" customHeight="1" x14ac:dyDescent="0.2">
      <c r="A518" s="9"/>
      <c r="B518" s="9"/>
      <c r="C518" s="98"/>
      <c r="D518" s="9"/>
      <c r="E518" s="98"/>
      <c r="F518" s="9"/>
      <c r="G518" s="98"/>
      <c r="H518" s="9"/>
      <c r="I518" s="98"/>
      <c r="J518" s="9"/>
      <c r="K518" s="98"/>
      <c r="L518" s="9"/>
      <c r="M518" s="9"/>
      <c r="N518" s="9"/>
      <c r="O518" s="9"/>
      <c r="P518" s="9"/>
      <c r="Q518" s="9"/>
      <c r="R518" s="9"/>
      <c r="S518" s="9"/>
      <c r="T518" s="9"/>
      <c r="U518" s="9"/>
      <c r="V518" s="9"/>
      <c r="W518" s="9"/>
      <c r="X518" s="9"/>
      <c r="Y518" s="9"/>
      <c r="Z518" s="9"/>
    </row>
    <row r="519" spans="1:26" ht="15.75" customHeight="1" x14ac:dyDescent="0.2">
      <c r="A519" s="9"/>
      <c r="B519" s="9"/>
      <c r="C519" s="98"/>
      <c r="D519" s="9"/>
      <c r="E519" s="98"/>
      <c r="F519" s="9"/>
      <c r="G519" s="98"/>
      <c r="H519" s="9"/>
      <c r="I519" s="98"/>
      <c r="J519" s="9"/>
      <c r="K519" s="98"/>
      <c r="L519" s="9"/>
      <c r="M519" s="9"/>
      <c r="N519" s="9"/>
      <c r="O519" s="9"/>
      <c r="P519" s="9"/>
      <c r="Q519" s="9"/>
      <c r="R519" s="9"/>
      <c r="S519" s="9"/>
      <c r="T519" s="9"/>
      <c r="U519" s="9"/>
      <c r="V519" s="9"/>
      <c r="W519" s="9"/>
      <c r="X519" s="9"/>
      <c r="Y519" s="9"/>
      <c r="Z519" s="9"/>
    </row>
    <row r="520" spans="1:26" ht="15.75" customHeight="1" x14ac:dyDescent="0.2">
      <c r="A520" s="9"/>
      <c r="B520" s="9"/>
      <c r="C520" s="98"/>
      <c r="D520" s="9"/>
      <c r="E520" s="98"/>
      <c r="F520" s="9"/>
      <c r="G520" s="98"/>
      <c r="H520" s="9"/>
      <c r="I520" s="98"/>
      <c r="J520" s="9"/>
      <c r="K520" s="98"/>
      <c r="L520" s="9"/>
      <c r="M520" s="9"/>
      <c r="N520" s="9"/>
      <c r="O520" s="9"/>
      <c r="P520" s="9"/>
      <c r="Q520" s="9"/>
      <c r="R520" s="9"/>
      <c r="S520" s="9"/>
      <c r="T520" s="9"/>
      <c r="U520" s="9"/>
      <c r="V520" s="9"/>
      <c r="W520" s="9"/>
      <c r="X520" s="9"/>
      <c r="Y520" s="9"/>
      <c r="Z520" s="9"/>
    </row>
    <row r="521" spans="1:26" ht="15.75" customHeight="1" x14ac:dyDescent="0.2">
      <c r="A521" s="9"/>
      <c r="B521" s="9"/>
      <c r="C521" s="98"/>
      <c r="D521" s="9"/>
      <c r="E521" s="98"/>
      <c r="F521" s="9"/>
      <c r="G521" s="98"/>
      <c r="H521" s="9"/>
      <c r="I521" s="98"/>
      <c r="J521" s="9"/>
      <c r="K521" s="98"/>
      <c r="L521" s="9"/>
      <c r="M521" s="9"/>
      <c r="N521" s="9"/>
      <c r="O521" s="9"/>
      <c r="P521" s="9"/>
      <c r="Q521" s="9"/>
      <c r="R521" s="9"/>
      <c r="S521" s="9"/>
      <c r="T521" s="9"/>
      <c r="U521" s="9"/>
      <c r="V521" s="9"/>
      <c r="W521" s="9"/>
      <c r="X521" s="9"/>
      <c r="Y521" s="9"/>
      <c r="Z521" s="9"/>
    </row>
    <row r="522" spans="1:26" ht="15.75" customHeight="1" x14ac:dyDescent="0.2">
      <c r="A522" s="9"/>
      <c r="B522" s="9"/>
      <c r="C522" s="98"/>
      <c r="D522" s="9"/>
      <c r="E522" s="98"/>
      <c r="F522" s="9"/>
      <c r="G522" s="98"/>
      <c r="H522" s="9"/>
      <c r="I522" s="98"/>
      <c r="J522" s="9"/>
      <c r="K522" s="98"/>
      <c r="L522" s="9"/>
      <c r="M522" s="9"/>
      <c r="N522" s="9"/>
      <c r="O522" s="9"/>
      <c r="P522" s="9"/>
      <c r="Q522" s="9"/>
      <c r="R522" s="9"/>
      <c r="S522" s="9"/>
      <c r="T522" s="9"/>
      <c r="U522" s="9"/>
      <c r="V522" s="9"/>
      <c r="W522" s="9"/>
      <c r="X522" s="9"/>
      <c r="Y522" s="9"/>
      <c r="Z522" s="9"/>
    </row>
    <row r="523" spans="1:26" ht="15.75" customHeight="1" x14ac:dyDescent="0.2">
      <c r="A523" s="9"/>
      <c r="B523" s="9"/>
      <c r="C523" s="98"/>
      <c r="D523" s="9"/>
      <c r="E523" s="98"/>
      <c r="F523" s="9"/>
      <c r="G523" s="98"/>
      <c r="H523" s="9"/>
      <c r="I523" s="98"/>
      <c r="J523" s="9"/>
      <c r="K523" s="98"/>
      <c r="L523" s="9"/>
      <c r="M523" s="9"/>
      <c r="N523" s="9"/>
      <c r="O523" s="9"/>
      <c r="P523" s="9"/>
      <c r="Q523" s="9"/>
      <c r="R523" s="9"/>
      <c r="S523" s="9"/>
      <c r="T523" s="9"/>
      <c r="U523" s="9"/>
      <c r="V523" s="9"/>
      <c r="W523" s="9"/>
      <c r="X523" s="9"/>
      <c r="Y523" s="9"/>
      <c r="Z523" s="9"/>
    </row>
    <row r="524" spans="1:26" ht="15.75" customHeight="1" x14ac:dyDescent="0.2">
      <c r="A524" s="9"/>
      <c r="B524" s="9"/>
      <c r="C524" s="98"/>
      <c r="D524" s="9"/>
      <c r="E524" s="98"/>
      <c r="F524" s="9"/>
      <c r="G524" s="98"/>
      <c r="H524" s="9"/>
      <c r="I524" s="98"/>
      <c r="J524" s="9"/>
      <c r="K524" s="98"/>
      <c r="L524" s="9"/>
      <c r="M524" s="9"/>
      <c r="N524" s="9"/>
      <c r="O524" s="9"/>
      <c r="P524" s="9"/>
      <c r="Q524" s="9"/>
      <c r="R524" s="9"/>
      <c r="S524" s="9"/>
      <c r="T524" s="9"/>
      <c r="U524" s="9"/>
      <c r="V524" s="9"/>
      <c r="W524" s="9"/>
      <c r="X524" s="9"/>
      <c r="Y524" s="9"/>
      <c r="Z524" s="9"/>
    </row>
    <row r="525" spans="1:26" ht="15.75" customHeight="1" x14ac:dyDescent="0.2">
      <c r="A525" s="9"/>
      <c r="B525" s="9"/>
      <c r="C525" s="98"/>
      <c r="D525" s="9"/>
      <c r="E525" s="98"/>
      <c r="F525" s="9"/>
      <c r="G525" s="98"/>
      <c r="H525" s="9"/>
      <c r="I525" s="98"/>
      <c r="J525" s="9"/>
      <c r="K525" s="98"/>
      <c r="L525" s="9"/>
      <c r="M525" s="9"/>
      <c r="N525" s="9"/>
      <c r="O525" s="9"/>
      <c r="P525" s="9"/>
      <c r="Q525" s="9"/>
      <c r="R525" s="9"/>
      <c r="S525" s="9"/>
      <c r="T525" s="9"/>
      <c r="U525" s="9"/>
      <c r="V525" s="9"/>
      <c r="W525" s="9"/>
      <c r="X525" s="9"/>
      <c r="Y525" s="9"/>
      <c r="Z525" s="9"/>
    </row>
    <row r="526" spans="1:26" ht="15.75" customHeight="1" x14ac:dyDescent="0.2">
      <c r="A526" s="9"/>
      <c r="B526" s="9"/>
      <c r="C526" s="98"/>
      <c r="D526" s="9"/>
      <c r="E526" s="98"/>
      <c r="F526" s="9"/>
      <c r="G526" s="98"/>
      <c r="H526" s="9"/>
      <c r="I526" s="98"/>
      <c r="J526" s="9"/>
      <c r="K526" s="98"/>
      <c r="L526" s="9"/>
      <c r="M526" s="9"/>
      <c r="N526" s="9"/>
      <c r="O526" s="9"/>
      <c r="P526" s="9"/>
      <c r="Q526" s="9"/>
      <c r="R526" s="9"/>
      <c r="S526" s="9"/>
      <c r="T526" s="9"/>
      <c r="U526" s="9"/>
      <c r="V526" s="9"/>
      <c r="W526" s="9"/>
      <c r="X526" s="9"/>
      <c r="Y526" s="9"/>
      <c r="Z526" s="9"/>
    </row>
    <row r="527" spans="1:26" ht="15.75" customHeight="1" x14ac:dyDescent="0.2">
      <c r="A527" s="9"/>
      <c r="B527" s="9"/>
      <c r="C527" s="98"/>
      <c r="D527" s="9"/>
      <c r="E527" s="98"/>
      <c r="F527" s="9"/>
      <c r="G527" s="98"/>
      <c r="H527" s="9"/>
      <c r="I527" s="98"/>
      <c r="J527" s="9"/>
      <c r="K527" s="98"/>
      <c r="L527" s="9"/>
      <c r="M527" s="9"/>
      <c r="N527" s="9"/>
      <c r="O527" s="9"/>
      <c r="P527" s="9"/>
      <c r="Q527" s="9"/>
      <c r="R527" s="9"/>
      <c r="S527" s="9"/>
      <c r="T527" s="9"/>
      <c r="U527" s="9"/>
      <c r="V527" s="9"/>
      <c r="W527" s="9"/>
      <c r="X527" s="9"/>
      <c r="Y527" s="9"/>
      <c r="Z527" s="9"/>
    </row>
    <row r="528" spans="1:26" ht="15.75" customHeight="1" x14ac:dyDescent="0.2">
      <c r="A528" s="9"/>
      <c r="B528" s="9"/>
      <c r="C528" s="98"/>
      <c r="D528" s="9"/>
      <c r="E528" s="98"/>
      <c r="F528" s="9"/>
      <c r="G528" s="98"/>
      <c r="H528" s="9"/>
      <c r="I528" s="98"/>
      <c r="J528" s="9"/>
      <c r="K528" s="98"/>
      <c r="L528" s="9"/>
      <c r="M528" s="9"/>
      <c r="N528" s="9"/>
      <c r="O528" s="9"/>
      <c r="P528" s="9"/>
      <c r="Q528" s="9"/>
      <c r="R528" s="9"/>
      <c r="S528" s="9"/>
      <c r="T528" s="9"/>
      <c r="U528" s="9"/>
      <c r="V528" s="9"/>
      <c r="W528" s="9"/>
      <c r="X528" s="9"/>
      <c r="Y528" s="9"/>
      <c r="Z528" s="9"/>
    </row>
    <row r="529" spans="1:26" ht="15.75" customHeight="1" x14ac:dyDescent="0.2">
      <c r="A529" s="9"/>
      <c r="B529" s="9"/>
      <c r="C529" s="98"/>
      <c r="D529" s="9"/>
      <c r="E529" s="98"/>
      <c r="F529" s="9"/>
      <c r="G529" s="98"/>
      <c r="H529" s="9"/>
      <c r="I529" s="98"/>
      <c r="J529" s="9"/>
      <c r="K529" s="98"/>
      <c r="L529" s="9"/>
      <c r="M529" s="9"/>
      <c r="N529" s="9"/>
      <c r="O529" s="9"/>
      <c r="P529" s="9"/>
      <c r="Q529" s="9"/>
      <c r="R529" s="9"/>
      <c r="S529" s="9"/>
      <c r="T529" s="9"/>
      <c r="U529" s="9"/>
      <c r="V529" s="9"/>
      <c r="W529" s="9"/>
      <c r="X529" s="9"/>
      <c r="Y529" s="9"/>
      <c r="Z529" s="9"/>
    </row>
    <row r="530" spans="1:26" ht="15.75" customHeight="1" x14ac:dyDescent="0.2">
      <c r="A530" s="9"/>
      <c r="B530" s="9"/>
      <c r="C530" s="98"/>
      <c r="D530" s="9"/>
      <c r="E530" s="98"/>
      <c r="F530" s="9"/>
      <c r="G530" s="98"/>
      <c r="H530" s="9"/>
      <c r="I530" s="98"/>
      <c r="J530" s="9"/>
      <c r="K530" s="98"/>
      <c r="L530" s="9"/>
      <c r="M530" s="9"/>
      <c r="N530" s="9"/>
      <c r="O530" s="9"/>
      <c r="P530" s="9"/>
      <c r="Q530" s="9"/>
      <c r="R530" s="9"/>
      <c r="S530" s="9"/>
      <c r="T530" s="9"/>
      <c r="U530" s="9"/>
      <c r="V530" s="9"/>
      <c r="W530" s="9"/>
      <c r="X530" s="9"/>
      <c r="Y530" s="9"/>
      <c r="Z530" s="9"/>
    </row>
    <row r="531" spans="1:26" ht="15.75" customHeight="1" x14ac:dyDescent="0.2">
      <c r="A531" s="9"/>
      <c r="B531" s="9"/>
      <c r="C531" s="98"/>
      <c r="D531" s="9"/>
      <c r="E531" s="98"/>
      <c r="F531" s="9"/>
      <c r="G531" s="98"/>
      <c r="H531" s="9"/>
      <c r="I531" s="98"/>
      <c r="J531" s="9"/>
      <c r="K531" s="98"/>
      <c r="L531" s="9"/>
      <c r="M531" s="9"/>
      <c r="N531" s="9"/>
      <c r="O531" s="9"/>
      <c r="P531" s="9"/>
      <c r="Q531" s="9"/>
      <c r="R531" s="9"/>
      <c r="S531" s="9"/>
      <c r="T531" s="9"/>
      <c r="U531" s="9"/>
      <c r="V531" s="9"/>
      <c r="W531" s="9"/>
      <c r="X531" s="9"/>
      <c r="Y531" s="9"/>
      <c r="Z531" s="9"/>
    </row>
    <row r="532" spans="1:26" ht="15.75" customHeight="1" x14ac:dyDescent="0.2">
      <c r="A532" s="9"/>
      <c r="B532" s="9"/>
      <c r="C532" s="98"/>
      <c r="D532" s="9"/>
      <c r="E532" s="98"/>
      <c r="F532" s="9"/>
      <c r="G532" s="98"/>
      <c r="H532" s="9"/>
      <c r="I532" s="98"/>
      <c r="J532" s="9"/>
      <c r="K532" s="98"/>
      <c r="L532" s="9"/>
      <c r="M532" s="9"/>
      <c r="N532" s="9"/>
      <c r="O532" s="9"/>
      <c r="P532" s="9"/>
      <c r="Q532" s="9"/>
      <c r="R532" s="9"/>
      <c r="S532" s="9"/>
      <c r="T532" s="9"/>
      <c r="U532" s="9"/>
      <c r="V532" s="9"/>
      <c r="W532" s="9"/>
      <c r="X532" s="9"/>
      <c r="Y532" s="9"/>
      <c r="Z532" s="9"/>
    </row>
    <row r="533" spans="1:26" ht="15.75" customHeight="1" x14ac:dyDescent="0.2">
      <c r="A533" s="9"/>
      <c r="B533" s="9"/>
      <c r="C533" s="98"/>
      <c r="D533" s="9"/>
      <c r="E533" s="98"/>
      <c r="F533" s="9"/>
      <c r="G533" s="98"/>
      <c r="H533" s="9"/>
      <c r="I533" s="98"/>
      <c r="J533" s="9"/>
      <c r="K533" s="98"/>
      <c r="L533" s="9"/>
      <c r="M533" s="9"/>
      <c r="N533" s="9"/>
      <c r="O533" s="9"/>
      <c r="P533" s="9"/>
      <c r="Q533" s="9"/>
      <c r="R533" s="9"/>
      <c r="S533" s="9"/>
      <c r="T533" s="9"/>
      <c r="U533" s="9"/>
      <c r="V533" s="9"/>
      <c r="W533" s="9"/>
      <c r="X533" s="9"/>
      <c r="Y533" s="9"/>
      <c r="Z533" s="9"/>
    </row>
    <row r="534" spans="1:26" ht="15.75" customHeight="1" x14ac:dyDescent="0.2">
      <c r="A534" s="9"/>
      <c r="B534" s="9"/>
      <c r="C534" s="98"/>
      <c r="D534" s="9"/>
      <c r="E534" s="98"/>
      <c r="F534" s="9"/>
      <c r="G534" s="98"/>
      <c r="H534" s="9"/>
      <c r="I534" s="98"/>
      <c r="J534" s="9"/>
      <c r="K534" s="98"/>
      <c r="L534" s="9"/>
      <c r="M534" s="9"/>
      <c r="N534" s="9"/>
      <c r="O534" s="9"/>
      <c r="P534" s="9"/>
      <c r="Q534" s="9"/>
      <c r="R534" s="9"/>
      <c r="S534" s="9"/>
      <c r="T534" s="9"/>
      <c r="U534" s="9"/>
      <c r="V534" s="9"/>
      <c r="W534" s="9"/>
      <c r="X534" s="9"/>
      <c r="Y534" s="9"/>
      <c r="Z534" s="9"/>
    </row>
    <row r="535" spans="1:26" ht="15.75" customHeight="1" x14ac:dyDescent="0.2">
      <c r="A535" s="9"/>
      <c r="B535" s="9"/>
      <c r="C535" s="98"/>
      <c r="D535" s="9"/>
      <c r="E535" s="98"/>
      <c r="F535" s="9"/>
      <c r="G535" s="98"/>
      <c r="H535" s="9"/>
      <c r="I535" s="98"/>
      <c r="J535" s="9"/>
      <c r="K535" s="98"/>
      <c r="L535" s="9"/>
      <c r="M535" s="9"/>
      <c r="N535" s="9"/>
      <c r="O535" s="9"/>
      <c r="P535" s="9"/>
      <c r="Q535" s="9"/>
      <c r="R535" s="9"/>
      <c r="S535" s="9"/>
      <c r="T535" s="9"/>
      <c r="U535" s="9"/>
      <c r="V535" s="9"/>
      <c r="W535" s="9"/>
      <c r="X535" s="9"/>
      <c r="Y535" s="9"/>
      <c r="Z535" s="9"/>
    </row>
    <row r="536" spans="1:26" ht="15.75" customHeight="1" x14ac:dyDescent="0.2">
      <c r="A536" s="9"/>
      <c r="B536" s="9"/>
      <c r="C536" s="98"/>
      <c r="D536" s="9"/>
      <c r="E536" s="98"/>
      <c r="F536" s="9"/>
      <c r="G536" s="98"/>
      <c r="H536" s="9"/>
      <c r="I536" s="98"/>
      <c r="J536" s="9"/>
      <c r="K536" s="98"/>
      <c r="L536" s="9"/>
      <c r="M536" s="9"/>
      <c r="N536" s="9"/>
      <c r="O536" s="9"/>
      <c r="P536" s="9"/>
      <c r="Q536" s="9"/>
      <c r="R536" s="9"/>
      <c r="S536" s="9"/>
      <c r="T536" s="9"/>
      <c r="U536" s="9"/>
      <c r="V536" s="9"/>
      <c r="W536" s="9"/>
      <c r="X536" s="9"/>
      <c r="Y536" s="9"/>
      <c r="Z536" s="9"/>
    </row>
    <row r="537" spans="1:26" ht="15.75" customHeight="1" x14ac:dyDescent="0.2">
      <c r="A537" s="9"/>
      <c r="B537" s="9"/>
      <c r="C537" s="98"/>
      <c r="D537" s="9"/>
      <c r="E537" s="98"/>
      <c r="F537" s="9"/>
      <c r="G537" s="98"/>
      <c r="H537" s="9"/>
      <c r="I537" s="98"/>
      <c r="J537" s="9"/>
      <c r="K537" s="98"/>
      <c r="L537" s="9"/>
      <c r="M537" s="9"/>
      <c r="N537" s="9"/>
      <c r="O537" s="9"/>
      <c r="P537" s="9"/>
      <c r="Q537" s="9"/>
      <c r="R537" s="9"/>
      <c r="S537" s="9"/>
      <c r="T537" s="9"/>
      <c r="U537" s="9"/>
      <c r="V537" s="9"/>
      <c r="W537" s="9"/>
      <c r="X537" s="9"/>
      <c r="Y537" s="9"/>
      <c r="Z537" s="9"/>
    </row>
    <row r="538" spans="1:26" ht="15.75" customHeight="1" x14ac:dyDescent="0.2">
      <c r="A538" s="9"/>
      <c r="B538" s="9"/>
      <c r="C538" s="98"/>
      <c r="D538" s="9"/>
      <c r="E538" s="98"/>
      <c r="F538" s="9"/>
      <c r="G538" s="98"/>
      <c r="H538" s="9"/>
      <c r="I538" s="98"/>
      <c r="J538" s="9"/>
      <c r="K538" s="98"/>
      <c r="L538" s="9"/>
      <c r="M538" s="9"/>
      <c r="N538" s="9"/>
      <c r="O538" s="9"/>
      <c r="P538" s="9"/>
      <c r="Q538" s="9"/>
      <c r="R538" s="9"/>
      <c r="S538" s="9"/>
      <c r="T538" s="9"/>
      <c r="U538" s="9"/>
      <c r="V538" s="9"/>
      <c r="W538" s="9"/>
      <c r="X538" s="9"/>
      <c r="Y538" s="9"/>
      <c r="Z538" s="9"/>
    </row>
    <row r="539" spans="1:26" ht="15.75" customHeight="1" x14ac:dyDescent="0.2">
      <c r="A539" s="9"/>
      <c r="B539" s="9"/>
      <c r="C539" s="98"/>
      <c r="D539" s="9"/>
      <c r="E539" s="98"/>
      <c r="F539" s="9"/>
      <c r="G539" s="98"/>
      <c r="H539" s="9"/>
      <c r="I539" s="98"/>
      <c r="J539" s="9"/>
      <c r="K539" s="98"/>
      <c r="L539" s="9"/>
      <c r="M539" s="9"/>
      <c r="N539" s="9"/>
      <c r="O539" s="9"/>
      <c r="P539" s="9"/>
      <c r="Q539" s="9"/>
      <c r="R539" s="9"/>
      <c r="S539" s="9"/>
      <c r="T539" s="9"/>
      <c r="U539" s="9"/>
      <c r="V539" s="9"/>
      <c r="W539" s="9"/>
      <c r="X539" s="9"/>
      <c r="Y539" s="9"/>
      <c r="Z539" s="9"/>
    </row>
    <row r="540" spans="1:26" ht="15.75" customHeight="1" x14ac:dyDescent="0.2">
      <c r="A540" s="9"/>
      <c r="B540" s="9"/>
      <c r="C540" s="98"/>
      <c r="D540" s="9"/>
      <c r="E540" s="98"/>
      <c r="F540" s="9"/>
      <c r="G540" s="98"/>
      <c r="H540" s="9"/>
      <c r="I540" s="98"/>
      <c r="J540" s="9"/>
      <c r="K540" s="98"/>
      <c r="L540" s="9"/>
      <c r="M540" s="9"/>
      <c r="N540" s="9"/>
      <c r="O540" s="9"/>
      <c r="P540" s="9"/>
      <c r="Q540" s="9"/>
      <c r="R540" s="9"/>
      <c r="S540" s="9"/>
      <c r="T540" s="9"/>
      <c r="U540" s="9"/>
      <c r="V540" s="9"/>
      <c r="W540" s="9"/>
      <c r="X540" s="9"/>
      <c r="Y540" s="9"/>
      <c r="Z540" s="9"/>
    </row>
    <row r="541" spans="1:26" ht="15.75" customHeight="1" x14ac:dyDescent="0.2">
      <c r="A541" s="9"/>
      <c r="B541" s="9"/>
      <c r="C541" s="98"/>
      <c r="D541" s="9"/>
      <c r="E541" s="98"/>
      <c r="F541" s="9"/>
      <c r="G541" s="98"/>
      <c r="H541" s="9"/>
      <c r="I541" s="98"/>
      <c r="J541" s="9"/>
      <c r="K541" s="98"/>
      <c r="L541" s="9"/>
      <c r="M541" s="9"/>
      <c r="N541" s="9"/>
      <c r="O541" s="9"/>
      <c r="P541" s="9"/>
      <c r="Q541" s="9"/>
      <c r="R541" s="9"/>
      <c r="S541" s="9"/>
      <c r="T541" s="9"/>
      <c r="U541" s="9"/>
      <c r="V541" s="9"/>
      <c r="W541" s="9"/>
      <c r="X541" s="9"/>
      <c r="Y541" s="9"/>
      <c r="Z541" s="9"/>
    </row>
    <row r="542" spans="1:26" ht="15.75" customHeight="1" x14ac:dyDescent="0.2">
      <c r="A542" s="9"/>
      <c r="B542" s="9"/>
      <c r="C542" s="98"/>
      <c r="D542" s="9"/>
      <c r="E542" s="98"/>
      <c r="F542" s="9"/>
      <c r="G542" s="98"/>
      <c r="H542" s="9"/>
      <c r="I542" s="98"/>
      <c r="J542" s="9"/>
      <c r="K542" s="98"/>
      <c r="L542" s="9"/>
      <c r="M542" s="9"/>
      <c r="N542" s="9"/>
      <c r="O542" s="9"/>
      <c r="P542" s="9"/>
      <c r="Q542" s="9"/>
      <c r="R542" s="9"/>
      <c r="S542" s="9"/>
      <c r="T542" s="9"/>
      <c r="U542" s="9"/>
      <c r="V542" s="9"/>
      <c r="W542" s="9"/>
      <c r="X542" s="9"/>
      <c r="Y542" s="9"/>
      <c r="Z542" s="9"/>
    </row>
    <row r="543" spans="1:26" ht="15.75" customHeight="1" x14ac:dyDescent="0.2">
      <c r="A543" s="9"/>
      <c r="B543" s="9"/>
      <c r="C543" s="98"/>
      <c r="D543" s="9"/>
      <c r="E543" s="98"/>
      <c r="F543" s="9"/>
      <c r="G543" s="98"/>
      <c r="H543" s="9"/>
      <c r="I543" s="98"/>
      <c r="J543" s="9"/>
      <c r="K543" s="98"/>
      <c r="L543" s="9"/>
      <c r="M543" s="9"/>
      <c r="N543" s="9"/>
      <c r="O543" s="9"/>
      <c r="P543" s="9"/>
      <c r="Q543" s="9"/>
      <c r="R543" s="9"/>
      <c r="S543" s="9"/>
      <c r="T543" s="9"/>
      <c r="U543" s="9"/>
      <c r="V543" s="9"/>
      <c r="W543" s="9"/>
      <c r="X543" s="9"/>
      <c r="Y543" s="9"/>
      <c r="Z543" s="9"/>
    </row>
    <row r="544" spans="1:26" ht="15.75" customHeight="1" x14ac:dyDescent="0.2">
      <c r="A544" s="9"/>
      <c r="B544" s="9"/>
      <c r="C544" s="98"/>
      <c r="D544" s="9"/>
      <c r="E544" s="98"/>
      <c r="F544" s="9"/>
      <c r="G544" s="98"/>
      <c r="H544" s="9"/>
      <c r="I544" s="98"/>
      <c r="J544" s="9"/>
      <c r="K544" s="98"/>
      <c r="L544" s="9"/>
      <c r="M544" s="9"/>
      <c r="N544" s="9"/>
      <c r="O544" s="9"/>
      <c r="P544" s="9"/>
      <c r="Q544" s="9"/>
      <c r="R544" s="9"/>
      <c r="S544" s="9"/>
      <c r="T544" s="9"/>
      <c r="U544" s="9"/>
      <c r="V544" s="9"/>
      <c r="W544" s="9"/>
      <c r="X544" s="9"/>
      <c r="Y544" s="9"/>
      <c r="Z544" s="9"/>
    </row>
    <row r="545" spans="1:26" ht="15.75" customHeight="1" x14ac:dyDescent="0.2">
      <c r="A545" s="9"/>
      <c r="B545" s="9"/>
      <c r="C545" s="98"/>
      <c r="D545" s="9"/>
      <c r="E545" s="98"/>
      <c r="F545" s="9"/>
      <c r="G545" s="98"/>
      <c r="H545" s="9"/>
      <c r="I545" s="98"/>
      <c r="J545" s="9"/>
      <c r="K545" s="98"/>
      <c r="L545" s="9"/>
      <c r="M545" s="9"/>
      <c r="N545" s="9"/>
      <c r="O545" s="9"/>
      <c r="P545" s="9"/>
      <c r="Q545" s="9"/>
      <c r="R545" s="9"/>
      <c r="S545" s="9"/>
      <c r="T545" s="9"/>
      <c r="U545" s="9"/>
      <c r="V545" s="9"/>
      <c r="W545" s="9"/>
      <c r="X545" s="9"/>
      <c r="Y545" s="9"/>
      <c r="Z545" s="9"/>
    </row>
    <row r="546" spans="1:26" ht="15.75" customHeight="1" x14ac:dyDescent="0.2">
      <c r="A546" s="9"/>
      <c r="B546" s="9"/>
      <c r="C546" s="98"/>
      <c r="D546" s="9"/>
      <c r="E546" s="98"/>
      <c r="F546" s="9"/>
      <c r="G546" s="98"/>
      <c r="H546" s="9"/>
      <c r="I546" s="98"/>
      <c r="J546" s="9"/>
      <c r="K546" s="98"/>
      <c r="L546" s="9"/>
      <c r="M546" s="9"/>
      <c r="N546" s="9"/>
      <c r="O546" s="9"/>
      <c r="P546" s="9"/>
      <c r="Q546" s="9"/>
      <c r="R546" s="9"/>
      <c r="S546" s="9"/>
      <c r="T546" s="9"/>
      <c r="U546" s="9"/>
      <c r="V546" s="9"/>
      <c r="W546" s="9"/>
      <c r="X546" s="9"/>
      <c r="Y546" s="9"/>
      <c r="Z546" s="9"/>
    </row>
    <row r="547" spans="1:26" ht="15.75" customHeight="1" x14ac:dyDescent="0.2">
      <c r="A547" s="9"/>
      <c r="B547" s="9"/>
      <c r="C547" s="98"/>
      <c r="D547" s="9"/>
      <c r="E547" s="98"/>
      <c r="F547" s="9"/>
      <c r="G547" s="98"/>
      <c r="H547" s="9"/>
      <c r="I547" s="98"/>
      <c r="J547" s="9"/>
      <c r="K547" s="98"/>
      <c r="L547" s="9"/>
      <c r="M547" s="9"/>
      <c r="N547" s="9"/>
      <c r="O547" s="9"/>
      <c r="P547" s="9"/>
      <c r="Q547" s="9"/>
      <c r="R547" s="9"/>
      <c r="S547" s="9"/>
      <c r="T547" s="9"/>
      <c r="U547" s="9"/>
      <c r="V547" s="9"/>
      <c r="W547" s="9"/>
      <c r="X547" s="9"/>
      <c r="Y547" s="9"/>
      <c r="Z547" s="9"/>
    </row>
    <row r="548" spans="1:26" ht="15.75" customHeight="1" x14ac:dyDescent="0.2">
      <c r="A548" s="9"/>
      <c r="B548" s="9"/>
      <c r="C548" s="98"/>
      <c r="D548" s="9"/>
      <c r="E548" s="98"/>
      <c r="F548" s="9"/>
      <c r="G548" s="98"/>
      <c r="H548" s="9"/>
      <c r="I548" s="98"/>
      <c r="J548" s="9"/>
      <c r="K548" s="98"/>
      <c r="L548" s="9"/>
      <c r="M548" s="9"/>
      <c r="N548" s="9"/>
      <c r="O548" s="9"/>
      <c r="P548" s="9"/>
      <c r="Q548" s="9"/>
      <c r="R548" s="9"/>
      <c r="S548" s="9"/>
      <c r="T548" s="9"/>
      <c r="U548" s="9"/>
      <c r="V548" s="9"/>
      <c r="W548" s="9"/>
      <c r="X548" s="9"/>
      <c r="Y548" s="9"/>
      <c r="Z548" s="9"/>
    </row>
    <row r="549" spans="1:26" ht="15.75" customHeight="1" x14ac:dyDescent="0.2">
      <c r="A549" s="9"/>
      <c r="B549" s="9"/>
      <c r="C549" s="98"/>
      <c r="D549" s="9"/>
      <c r="E549" s="98"/>
      <c r="F549" s="9"/>
      <c r="G549" s="98"/>
      <c r="H549" s="9"/>
      <c r="I549" s="98"/>
      <c r="J549" s="9"/>
      <c r="K549" s="98"/>
      <c r="L549" s="9"/>
      <c r="M549" s="9"/>
      <c r="N549" s="9"/>
      <c r="O549" s="9"/>
      <c r="P549" s="9"/>
      <c r="Q549" s="9"/>
      <c r="R549" s="9"/>
      <c r="S549" s="9"/>
      <c r="T549" s="9"/>
      <c r="U549" s="9"/>
      <c r="V549" s="9"/>
      <c r="W549" s="9"/>
      <c r="X549" s="9"/>
      <c r="Y549" s="9"/>
      <c r="Z549" s="9"/>
    </row>
    <row r="550" spans="1:26" ht="15.75" customHeight="1" x14ac:dyDescent="0.2">
      <c r="A550" s="9"/>
      <c r="B550" s="9"/>
      <c r="C550" s="98"/>
      <c r="D550" s="9"/>
      <c r="E550" s="98"/>
      <c r="F550" s="9"/>
      <c r="G550" s="98"/>
      <c r="H550" s="9"/>
      <c r="I550" s="98"/>
      <c r="J550" s="9"/>
      <c r="K550" s="98"/>
      <c r="L550" s="9"/>
      <c r="M550" s="9"/>
      <c r="N550" s="9"/>
      <c r="O550" s="9"/>
      <c r="P550" s="9"/>
      <c r="Q550" s="9"/>
      <c r="R550" s="9"/>
      <c r="S550" s="9"/>
      <c r="T550" s="9"/>
      <c r="U550" s="9"/>
      <c r="V550" s="9"/>
      <c r="W550" s="9"/>
      <c r="X550" s="9"/>
      <c r="Y550" s="9"/>
      <c r="Z550" s="9"/>
    </row>
    <row r="551" spans="1:26" ht="15.75" customHeight="1" x14ac:dyDescent="0.2">
      <c r="A551" s="9"/>
      <c r="B551" s="9"/>
      <c r="C551" s="98"/>
      <c r="D551" s="9"/>
      <c r="E551" s="98"/>
      <c r="F551" s="9"/>
      <c r="G551" s="98"/>
      <c r="H551" s="9"/>
      <c r="I551" s="98"/>
      <c r="J551" s="9"/>
      <c r="K551" s="98"/>
      <c r="L551" s="9"/>
      <c r="M551" s="9"/>
      <c r="N551" s="9"/>
      <c r="O551" s="9"/>
      <c r="P551" s="9"/>
      <c r="Q551" s="9"/>
      <c r="R551" s="9"/>
      <c r="S551" s="9"/>
      <c r="T551" s="9"/>
      <c r="U551" s="9"/>
      <c r="V551" s="9"/>
      <c r="W551" s="9"/>
      <c r="X551" s="9"/>
      <c r="Y551" s="9"/>
      <c r="Z551" s="9"/>
    </row>
    <row r="552" spans="1:26" ht="15.75" customHeight="1" x14ac:dyDescent="0.2">
      <c r="A552" s="9"/>
      <c r="B552" s="9"/>
      <c r="C552" s="98"/>
      <c r="D552" s="9"/>
      <c r="E552" s="98"/>
      <c r="F552" s="9"/>
      <c r="G552" s="98"/>
      <c r="H552" s="9"/>
      <c r="I552" s="98"/>
      <c r="J552" s="9"/>
      <c r="K552" s="98"/>
      <c r="L552" s="9"/>
      <c r="M552" s="9"/>
      <c r="N552" s="9"/>
      <c r="O552" s="9"/>
      <c r="P552" s="9"/>
      <c r="Q552" s="9"/>
      <c r="R552" s="9"/>
      <c r="S552" s="9"/>
      <c r="T552" s="9"/>
      <c r="U552" s="9"/>
      <c r="V552" s="9"/>
      <c r="W552" s="9"/>
      <c r="X552" s="9"/>
      <c r="Y552" s="9"/>
      <c r="Z552" s="9"/>
    </row>
    <row r="553" spans="1:26" ht="15.75" customHeight="1" x14ac:dyDescent="0.2">
      <c r="A553" s="9"/>
      <c r="B553" s="9"/>
      <c r="C553" s="98"/>
      <c r="D553" s="9"/>
      <c r="E553" s="98"/>
      <c r="F553" s="9"/>
      <c r="G553" s="98"/>
      <c r="H553" s="9"/>
      <c r="I553" s="98"/>
      <c r="J553" s="9"/>
      <c r="K553" s="98"/>
      <c r="L553" s="9"/>
      <c r="M553" s="9"/>
      <c r="N553" s="9"/>
      <c r="O553" s="9"/>
      <c r="P553" s="9"/>
      <c r="Q553" s="9"/>
      <c r="R553" s="9"/>
      <c r="S553" s="9"/>
      <c r="T553" s="9"/>
      <c r="U553" s="9"/>
      <c r="V553" s="9"/>
      <c r="W553" s="9"/>
      <c r="X553" s="9"/>
      <c r="Y553" s="9"/>
      <c r="Z553" s="9"/>
    </row>
    <row r="554" spans="1:26" ht="15.75" customHeight="1" x14ac:dyDescent="0.2">
      <c r="A554" s="9"/>
      <c r="B554" s="9"/>
      <c r="C554" s="98"/>
      <c r="D554" s="9"/>
      <c r="E554" s="98"/>
      <c r="F554" s="9"/>
      <c r="G554" s="98"/>
      <c r="H554" s="9"/>
      <c r="I554" s="98"/>
      <c r="J554" s="9"/>
      <c r="K554" s="98"/>
      <c r="L554" s="9"/>
      <c r="M554" s="9"/>
      <c r="N554" s="9"/>
      <c r="O554" s="9"/>
      <c r="P554" s="9"/>
      <c r="Q554" s="9"/>
      <c r="R554" s="9"/>
      <c r="S554" s="9"/>
      <c r="T554" s="9"/>
      <c r="U554" s="9"/>
      <c r="V554" s="9"/>
      <c r="W554" s="9"/>
      <c r="X554" s="9"/>
      <c r="Y554" s="9"/>
      <c r="Z554" s="9"/>
    </row>
    <row r="555" spans="1:26" ht="15.75" customHeight="1" x14ac:dyDescent="0.2">
      <c r="A555" s="9"/>
      <c r="B555" s="9"/>
      <c r="C555" s="98"/>
      <c r="D555" s="9"/>
      <c r="E555" s="98"/>
      <c r="F555" s="9"/>
      <c r="G555" s="98"/>
      <c r="H555" s="9"/>
      <c r="I555" s="98"/>
      <c r="J555" s="9"/>
      <c r="K555" s="98"/>
      <c r="L555" s="9"/>
      <c r="M555" s="9"/>
      <c r="N555" s="9"/>
      <c r="O555" s="9"/>
      <c r="P555" s="9"/>
      <c r="Q555" s="9"/>
      <c r="R555" s="9"/>
      <c r="S555" s="9"/>
      <c r="T555" s="9"/>
      <c r="U555" s="9"/>
      <c r="V555" s="9"/>
      <c r="W555" s="9"/>
      <c r="X555" s="9"/>
      <c r="Y555" s="9"/>
      <c r="Z555" s="9"/>
    </row>
    <row r="556" spans="1:26" ht="15.75" customHeight="1" x14ac:dyDescent="0.2">
      <c r="A556" s="9"/>
      <c r="B556" s="9"/>
      <c r="C556" s="98"/>
      <c r="D556" s="9"/>
      <c r="E556" s="98"/>
      <c r="F556" s="9"/>
      <c r="G556" s="98"/>
      <c r="H556" s="9"/>
      <c r="I556" s="98"/>
      <c r="J556" s="9"/>
      <c r="K556" s="98"/>
      <c r="L556" s="9"/>
      <c r="M556" s="9"/>
      <c r="N556" s="9"/>
      <c r="O556" s="9"/>
      <c r="P556" s="9"/>
      <c r="Q556" s="9"/>
      <c r="R556" s="9"/>
      <c r="S556" s="9"/>
      <c r="T556" s="9"/>
      <c r="U556" s="9"/>
      <c r="V556" s="9"/>
      <c r="W556" s="9"/>
      <c r="X556" s="9"/>
      <c r="Y556" s="9"/>
      <c r="Z556" s="9"/>
    </row>
    <row r="557" spans="1:26" ht="15.75" customHeight="1" x14ac:dyDescent="0.2">
      <c r="A557" s="9"/>
      <c r="B557" s="9"/>
      <c r="C557" s="98"/>
      <c r="D557" s="9"/>
      <c r="E557" s="98"/>
      <c r="F557" s="9"/>
      <c r="G557" s="98"/>
      <c r="H557" s="9"/>
      <c r="I557" s="98"/>
      <c r="J557" s="9"/>
      <c r="K557" s="98"/>
      <c r="L557" s="9"/>
      <c r="M557" s="9"/>
      <c r="N557" s="9"/>
      <c r="O557" s="9"/>
      <c r="P557" s="9"/>
      <c r="Q557" s="9"/>
      <c r="R557" s="9"/>
      <c r="S557" s="9"/>
      <c r="T557" s="9"/>
      <c r="U557" s="9"/>
      <c r="V557" s="9"/>
      <c r="W557" s="9"/>
      <c r="X557" s="9"/>
      <c r="Y557" s="9"/>
      <c r="Z557" s="9"/>
    </row>
    <row r="558" spans="1:26" ht="15.75" customHeight="1" x14ac:dyDescent="0.2">
      <c r="A558" s="9"/>
      <c r="B558" s="9"/>
      <c r="C558" s="98"/>
      <c r="D558" s="9"/>
      <c r="E558" s="98"/>
      <c r="F558" s="9"/>
      <c r="G558" s="98"/>
      <c r="H558" s="9"/>
      <c r="I558" s="98"/>
      <c r="J558" s="9"/>
      <c r="K558" s="98"/>
      <c r="L558" s="9"/>
      <c r="M558" s="9"/>
      <c r="N558" s="9"/>
      <c r="O558" s="9"/>
      <c r="P558" s="9"/>
      <c r="Q558" s="9"/>
      <c r="R558" s="9"/>
      <c r="S558" s="9"/>
      <c r="T558" s="9"/>
      <c r="U558" s="9"/>
      <c r="V558" s="9"/>
      <c r="W558" s="9"/>
      <c r="X558" s="9"/>
      <c r="Y558" s="9"/>
      <c r="Z558" s="9"/>
    </row>
    <row r="559" spans="1:26" ht="15.75" customHeight="1" x14ac:dyDescent="0.2">
      <c r="A559" s="9"/>
      <c r="B559" s="9"/>
      <c r="C559" s="98"/>
      <c r="D559" s="9"/>
      <c r="E559" s="98"/>
      <c r="F559" s="9"/>
      <c r="G559" s="98"/>
      <c r="H559" s="9"/>
      <c r="I559" s="98"/>
      <c r="J559" s="9"/>
      <c r="K559" s="98"/>
      <c r="L559" s="9"/>
      <c r="M559" s="9"/>
      <c r="N559" s="9"/>
      <c r="O559" s="9"/>
      <c r="P559" s="9"/>
      <c r="Q559" s="9"/>
      <c r="R559" s="9"/>
      <c r="S559" s="9"/>
      <c r="T559" s="9"/>
      <c r="U559" s="9"/>
      <c r="V559" s="9"/>
      <c r="W559" s="9"/>
      <c r="X559" s="9"/>
      <c r="Y559" s="9"/>
      <c r="Z559" s="9"/>
    </row>
    <row r="560" spans="1:26" ht="15.75" customHeight="1" x14ac:dyDescent="0.2">
      <c r="A560" s="9"/>
      <c r="B560" s="9"/>
      <c r="C560" s="98"/>
      <c r="D560" s="9"/>
      <c r="E560" s="98"/>
      <c r="F560" s="9"/>
      <c r="G560" s="98"/>
      <c r="H560" s="9"/>
      <c r="I560" s="98"/>
      <c r="J560" s="9"/>
      <c r="K560" s="98"/>
      <c r="L560" s="9"/>
      <c r="M560" s="9"/>
      <c r="N560" s="9"/>
      <c r="O560" s="9"/>
      <c r="P560" s="9"/>
      <c r="Q560" s="9"/>
      <c r="R560" s="9"/>
      <c r="S560" s="9"/>
      <c r="T560" s="9"/>
      <c r="U560" s="9"/>
      <c r="V560" s="9"/>
      <c r="W560" s="9"/>
      <c r="X560" s="9"/>
      <c r="Y560" s="9"/>
      <c r="Z560" s="9"/>
    </row>
    <row r="561" spans="1:26" ht="15.75" customHeight="1" x14ac:dyDescent="0.2">
      <c r="A561" s="9"/>
      <c r="B561" s="9"/>
      <c r="C561" s="98"/>
      <c r="D561" s="9"/>
      <c r="E561" s="98"/>
      <c r="F561" s="9"/>
      <c r="G561" s="98"/>
      <c r="H561" s="9"/>
      <c r="I561" s="98"/>
      <c r="J561" s="9"/>
      <c r="K561" s="98"/>
      <c r="L561" s="9"/>
      <c r="M561" s="9"/>
      <c r="N561" s="9"/>
      <c r="O561" s="9"/>
      <c r="P561" s="9"/>
      <c r="Q561" s="9"/>
      <c r="R561" s="9"/>
      <c r="S561" s="9"/>
      <c r="T561" s="9"/>
      <c r="U561" s="9"/>
      <c r="V561" s="9"/>
      <c r="W561" s="9"/>
      <c r="X561" s="9"/>
      <c r="Y561" s="9"/>
      <c r="Z561" s="9"/>
    </row>
    <row r="562" spans="1:26" ht="15.75" customHeight="1" x14ac:dyDescent="0.2">
      <c r="A562" s="9"/>
      <c r="B562" s="9"/>
      <c r="C562" s="98"/>
      <c r="D562" s="9"/>
      <c r="E562" s="98"/>
      <c r="F562" s="9"/>
      <c r="G562" s="98"/>
      <c r="H562" s="9"/>
      <c r="I562" s="98"/>
      <c r="J562" s="9"/>
      <c r="K562" s="98"/>
      <c r="L562" s="9"/>
      <c r="M562" s="9"/>
      <c r="N562" s="9"/>
      <c r="O562" s="9"/>
      <c r="P562" s="9"/>
      <c r="Q562" s="9"/>
      <c r="R562" s="9"/>
      <c r="S562" s="9"/>
      <c r="T562" s="9"/>
      <c r="U562" s="9"/>
      <c r="V562" s="9"/>
      <c r="W562" s="9"/>
      <c r="X562" s="9"/>
      <c r="Y562" s="9"/>
      <c r="Z562" s="9"/>
    </row>
    <row r="563" spans="1:26" ht="15.75" customHeight="1" x14ac:dyDescent="0.2">
      <c r="A563" s="9"/>
      <c r="B563" s="9"/>
      <c r="C563" s="98"/>
      <c r="D563" s="9"/>
      <c r="E563" s="98"/>
      <c r="F563" s="9"/>
      <c r="G563" s="98"/>
      <c r="H563" s="9"/>
      <c r="I563" s="98"/>
      <c r="J563" s="9"/>
      <c r="K563" s="98"/>
      <c r="L563" s="9"/>
      <c r="M563" s="9"/>
      <c r="N563" s="9"/>
      <c r="O563" s="9"/>
      <c r="P563" s="9"/>
      <c r="Q563" s="9"/>
      <c r="R563" s="9"/>
      <c r="S563" s="9"/>
      <c r="T563" s="9"/>
      <c r="U563" s="9"/>
      <c r="V563" s="9"/>
      <c r="W563" s="9"/>
      <c r="X563" s="9"/>
      <c r="Y563" s="9"/>
      <c r="Z563" s="9"/>
    </row>
    <row r="564" spans="1:26" ht="15.75" customHeight="1" x14ac:dyDescent="0.2">
      <c r="A564" s="9"/>
      <c r="B564" s="9"/>
      <c r="C564" s="98"/>
      <c r="D564" s="9"/>
      <c r="E564" s="98"/>
      <c r="F564" s="9"/>
      <c r="G564" s="98"/>
      <c r="H564" s="9"/>
      <c r="I564" s="98"/>
      <c r="J564" s="9"/>
      <c r="K564" s="98"/>
      <c r="L564" s="9"/>
      <c r="M564" s="9"/>
      <c r="N564" s="9"/>
      <c r="O564" s="9"/>
      <c r="P564" s="9"/>
      <c r="Q564" s="9"/>
      <c r="R564" s="9"/>
      <c r="S564" s="9"/>
      <c r="T564" s="9"/>
      <c r="U564" s="9"/>
      <c r="V564" s="9"/>
      <c r="W564" s="9"/>
      <c r="X564" s="9"/>
      <c r="Y564" s="9"/>
      <c r="Z564" s="9"/>
    </row>
    <row r="565" spans="1:26" ht="15.75" customHeight="1" x14ac:dyDescent="0.2">
      <c r="A565" s="9"/>
      <c r="B565" s="9"/>
      <c r="C565" s="98"/>
      <c r="D565" s="9"/>
      <c r="E565" s="98"/>
      <c r="F565" s="9"/>
      <c r="G565" s="98"/>
      <c r="H565" s="9"/>
      <c r="I565" s="98"/>
      <c r="J565" s="9"/>
      <c r="K565" s="98"/>
      <c r="L565" s="9"/>
      <c r="M565" s="9"/>
      <c r="N565" s="9"/>
      <c r="O565" s="9"/>
      <c r="P565" s="9"/>
      <c r="Q565" s="9"/>
      <c r="R565" s="9"/>
      <c r="S565" s="9"/>
      <c r="T565" s="9"/>
      <c r="U565" s="9"/>
      <c r="V565" s="9"/>
      <c r="W565" s="9"/>
      <c r="X565" s="9"/>
      <c r="Y565" s="9"/>
      <c r="Z565" s="9"/>
    </row>
    <row r="566" spans="1:26" ht="15.75" customHeight="1" x14ac:dyDescent="0.2">
      <c r="A566" s="9"/>
      <c r="B566" s="9"/>
      <c r="C566" s="98"/>
      <c r="D566" s="9"/>
      <c r="E566" s="98"/>
      <c r="F566" s="9"/>
      <c r="G566" s="98"/>
      <c r="H566" s="9"/>
      <c r="I566" s="98"/>
      <c r="J566" s="9"/>
      <c r="K566" s="98"/>
      <c r="L566" s="9"/>
      <c r="M566" s="9"/>
      <c r="N566" s="9"/>
      <c r="O566" s="9"/>
      <c r="P566" s="9"/>
      <c r="Q566" s="9"/>
      <c r="R566" s="9"/>
      <c r="S566" s="9"/>
      <c r="T566" s="9"/>
      <c r="U566" s="9"/>
      <c r="V566" s="9"/>
      <c r="W566" s="9"/>
      <c r="X566" s="9"/>
      <c r="Y566" s="9"/>
      <c r="Z566" s="9"/>
    </row>
    <row r="567" spans="1:26" ht="15.75" customHeight="1" x14ac:dyDescent="0.2">
      <c r="A567" s="9"/>
      <c r="B567" s="9"/>
      <c r="C567" s="98"/>
      <c r="D567" s="9"/>
      <c r="E567" s="98"/>
      <c r="F567" s="9"/>
      <c r="G567" s="98"/>
      <c r="H567" s="9"/>
      <c r="I567" s="98"/>
      <c r="J567" s="9"/>
      <c r="K567" s="98"/>
      <c r="L567" s="9"/>
      <c r="M567" s="9"/>
      <c r="N567" s="9"/>
      <c r="O567" s="9"/>
      <c r="P567" s="9"/>
      <c r="Q567" s="9"/>
      <c r="R567" s="9"/>
      <c r="S567" s="9"/>
      <c r="T567" s="9"/>
      <c r="U567" s="9"/>
      <c r="V567" s="9"/>
      <c r="W567" s="9"/>
      <c r="X567" s="9"/>
      <c r="Y567" s="9"/>
      <c r="Z567" s="9"/>
    </row>
    <row r="568" spans="1:26" ht="15.75" customHeight="1" x14ac:dyDescent="0.2">
      <c r="A568" s="9"/>
      <c r="B568" s="9"/>
      <c r="C568" s="98"/>
      <c r="D568" s="9"/>
      <c r="E568" s="98"/>
      <c r="F568" s="9"/>
      <c r="G568" s="98"/>
      <c r="H568" s="9"/>
      <c r="I568" s="98"/>
      <c r="J568" s="9"/>
      <c r="K568" s="98"/>
      <c r="L568" s="9"/>
      <c r="M568" s="9"/>
      <c r="N568" s="9"/>
      <c r="O568" s="9"/>
      <c r="P568" s="9"/>
      <c r="Q568" s="9"/>
      <c r="R568" s="9"/>
      <c r="S568" s="9"/>
      <c r="T568" s="9"/>
      <c r="U568" s="9"/>
      <c r="V568" s="9"/>
      <c r="W568" s="9"/>
      <c r="X568" s="9"/>
      <c r="Y568" s="9"/>
      <c r="Z568" s="9"/>
    </row>
    <row r="569" spans="1:26" ht="15.75" customHeight="1" x14ac:dyDescent="0.2">
      <c r="A569" s="9"/>
      <c r="B569" s="9"/>
      <c r="C569" s="98"/>
      <c r="D569" s="9"/>
      <c r="E569" s="98"/>
      <c r="F569" s="9"/>
      <c r="G569" s="98"/>
      <c r="H569" s="9"/>
      <c r="I569" s="98"/>
      <c r="J569" s="9"/>
      <c r="K569" s="98"/>
      <c r="L569" s="9"/>
      <c r="M569" s="9"/>
      <c r="N569" s="9"/>
      <c r="O569" s="9"/>
      <c r="P569" s="9"/>
      <c r="Q569" s="9"/>
      <c r="R569" s="9"/>
      <c r="S569" s="9"/>
      <c r="T569" s="9"/>
      <c r="U569" s="9"/>
      <c r="V569" s="9"/>
      <c r="W569" s="9"/>
      <c r="X569" s="9"/>
      <c r="Y569" s="9"/>
      <c r="Z569" s="9"/>
    </row>
    <row r="570" spans="1:26" ht="15.75" customHeight="1" x14ac:dyDescent="0.2">
      <c r="A570" s="9"/>
      <c r="B570" s="9"/>
      <c r="C570" s="98"/>
      <c r="D570" s="9"/>
      <c r="E570" s="98"/>
      <c r="F570" s="9"/>
      <c r="G570" s="98"/>
      <c r="H570" s="9"/>
      <c r="I570" s="98"/>
      <c r="J570" s="9"/>
      <c r="K570" s="98"/>
      <c r="L570" s="9"/>
      <c r="M570" s="9"/>
      <c r="N570" s="9"/>
      <c r="O570" s="9"/>
      <c r="P570" s="9"/>
      <c r="Q570" s="9"/>
      <c r="R570" s="9"/>
      <c r="S570" s="9"/>
      <c r="T570" s="9"/>
      <c r="U570" s="9"/>
      <c r="V570" s="9"/>
      <c r="W570" s="9"/>
      <c r="X570" s="9"/>
      <c r="Y570" s="9"/>
      <c r="Z570" s="9"/>
    </row>
    <row r="571" spans="1:26" ht="15.75" customHeight="1" x14ac:dyDescent="0.2">
      <c r="A571" s="9"/>
      <c r="B571" s="9"/>
      <c r="C571" s="98"/>
      <c r="D571" s="9"/>
      <c r="E571" s="98"/>
      <c r="F571" s="9"/>
      <c r="G571" s="98"/>
      <c r="H571" s="9"/>
      <c r="I571" s="98"/>
      <c r="J571" s="9"/>
      <c r="K571" s="98"/>
      <c r="L571" s="9"/>
      <c r="M571" s="9"/>
      <c r="N571" s="9"/>
      <c r="O571" s="9"/>
      <c r="P571" s="9"/>
      <c r="Q571" s="9"/>
      <c r="R571" s="9"/>
      <c r="S571" s="9"/>
      <c r="T571" s="9"/>
      <c r="U571" s="9"/>
      <c r="V571" s="9"/>
      <c r="W571" s="9"/>
      <c r="X571" s="9"/>
      <c r="Y571" s="9"/>
      <c r="Z571" s="9"/>
    </row>
    <row r="572" spans="1:26" ht="15.75" customHeight="1" x14ac:dyDescent="0.2">
      <c r="A572" s="9"/>
      <c r="B572" s="9"/>
      <c r="C572" s="98"/>
      <c r="D572" s="9"/>
      <c r="E572" s="98"/>
      <c r="F572" s="9"/>
      <c r="G572" s="98"/>
      <c r="H572" s="9"/>
      <c r="I572" s="98"/>
      <c r="J572" s="9"/>
      <c r="K572" s="98"/>
      <c r="L572" s="9"/>
      <c r="M572" s="9"/>
      <c r="N572" s="9"/>
      <c r="O572" s="9"/>
      <c r="P572" s="9"/>
      <c r="Q572" s="9"/>
      <c r="R572" s="9"/>
      <c r="S572" s="9"/>
      <c r="T572" s="9"/>
      <c r="U572" s="9"/>
      <c r="V572" s="9"/>
      <c r="W572" s="9"/>
      <c r="X572" s="9"/>
      <c r="Y572" s="9"/>
      <c r="Z572" s="9"/>
    </row>
    <row r="573" spans="1:26" ht="15.75" customHeight="1" x14ac:dyDescent="0.2">
      <c r="A573" s="9"/>
      <c r="B573" s="9"/>
      <c r="C573" s="98"/>
      <c r="D573" s="9"/>
      <c r="E573" s="98"/>
      <c r="F573" s="9"/>
      <c r="G573" s="98"/>
      <c r="H573" s="9"/>
      <c r="I573" s="98"/>
      <c r="J573" s="9"/>
      <c r="K573" s="98"/>
      <c r="L573" s="9"/>
      <c r="M573" s="9"/>
      <c r="N573" s="9"/>
      <c r="O573" s="9"/>
      <c r="P573" s="9"/>
      <c r="Q573" s="9"/>
      <c r="R573" s="9"/>
      <c r="S573" s="9"/>
      <c r="T573" s="9"/>
      <c r="U573" s="9"/>
      <c r="V573" s="9"/>
      <c r="W573" s="9"/>
      <c r="X573" s="9"/>
      <c r="Y573" s="9"/>
      <c r="Z573" s="9"/>
    </row>
    <row r="574" spans="1:26" ht="15.75" customHeight="1" x14ac:dyDescent="0.2">
      <c r="A574" s="9"/>
      <c r="B574" s="9"/>
      <c r="C574" s="98"/>
      <c r="D574" s="9"/>
      <c r="E574" s="98"/>
      <c r="F574" s="9"/>
      <c r="G574" s="98"/>
      <c r="H574" s="9"/>
      <c r="I574" s="98"/>
      <c r="J574" s="9"/>
      <c r="K574" s="98"/>
      <c r="L574" s="9"/>
      <c r="M574" s="9"/>
      <c r="N574" s="9"/>
      <c r="O574" s="9"/>
      <c r="P574" s="9"/>
      <c r="Q574" s="9"/>
      <c r="R574" s="9"/>
      <c r="S574" s="9"/>
      <c r="T574" s="9"/>
      <c r="U574" s="9"/>
      <c r="V574" s="9"/>
      <c r="W574" s="9"/>
      <c r="X574" s="9"/>
      <c r="Y574" s="9"/>
      <c r="Z574" s="9"/>
    </row>
    <row r="575" spans="1:26" ht="15.75" customHeight="1" x14ac:dyDescent="0.2">
      <c r="A575" s="9"/>
      <c r="B575" s="9"/>
      <c r="C575" s="98"/>
      <c r="D575" s="9"/>
      <c r="E575" s="98"/>
      <c r="F575" s="9"/>
      <c r="G575" s="98"/>
      <c r="H575" s="9"/>
      <c r="I575" s="98"/>
      <c r="J575" s="9"/>
      <c r="K575" s="98"/>
      <c r="L575" s="9"/>
      <c r="M575" s="9"/>
      <c r="N575" s="9"/>
      <c r="O575" s="9"/>
      <c r="P575" s="9"/>
      <c r="Q575" s="9"/>
      <c r="R575" s="9"/>
      <c r="S575" s="9"/>
      <c r="T575" s="9"/>
      <c r="U575" s="9"/>
      <c r="V575" s="9"/>
      <c r="W575" s="9"/>
      <c r="X575" s="9"/>
      <c r="Y575" s="9"/>
      <c r="Z575" s="9"/>
    </row>
    <row r="576" spans="1:26" ht="15.75" customHeight="1" x14ac:dyDescent="0.2">
      <c r="A576" s="9"/>
      <c r="B576" s="9"/>
      <c r="C576" s="98"/>
      <c r="D576" s="9"/>
      <c r="E576" s="98"/>
      <c r="F576" s="9"/>
      <c r="G576" s="98"/>
      <c r="H576" s="9"/>
      <c r="I576" s="98"/>
      <c r="J576" s="9"/>
      <c r="K576" s="98"/>
      <c r="L576" s="9"/>
      <c r="M576" s="9"/>
      <c r="N576" s="9"/>
      <c r="O576" s="9"/>
      <c r="P576" s="9"/>
      <c r="Q576" s="9"/>
      <c r="R576" s="9"/>
      <c r="S576" s="9"/>
      <c r="T576" s="9"/>
      <c r="U576" s="9"/>
      <c r="V576" s="9"/>
      <c r="W576" s="9"/>
      <c r="X576" s="9"/>
      <c r="Y576" s="9"/>
      <c r="Z576" s="9"/>
    </row>
    <row r="577" spans="1:26" ht="15.75" customHeight="1" x14ac:dyDescent="0.2">
      <c r="A577" s="9"/>
      <c r="B577" s="9"/>
      <c r="C577" s="98"/>
      <c r="D577" s="9"/>
      <c r="E577" s="98"/>
      <c r="F577" s="9"/>
      <c r="G577" s="98"/>
      <c r="H577" s="9"/>
      <c r="I577" s="98"/>
      <c r="J577" s="9"/>
      <c r="K577" s="98"/>
      <c r="L577" s="9"/>
      <c r="M577" s="9"/>
      <c r="N577" s="9"/>
      <c r="O577" s="9"/>
      <c r="P577" s="9"/>
      <c r="Q577" s="9"/>
      <c r="R577" s="9"/>
      <c r="S577" s="9"/>
      <c r="T577" s="9"/>
      <c r="U577" s="9"/>
      <c r="V577" s="9"/>
      <c r="W577" s="9"/>
      <c r="X577" s="9"/>
      <c r="Y577" s="9"/>
      <c r="Z577" s="9"/>
    </row>
    <row r="578" spans="1:26" ht="15.75" customHeight="1" x14ac:dyDescent="0.2">
      <c r="A578" s="9"/>
      <c r="B578" s="9"/>
      <c r="C578" s="98"/>
      <c r="D578" s="9"/>
      <c r="E578" s="98"/>
      <c r="F578" s="9"/>
      <c r="G578" s="98"/>
      <c r="H578" s="9"/>
      <c r="I578" s="98"/>
      <c r="J578" s="9"/>
      <c r="K578" s="98"/>
      <c r="L578" s="9"/>
      <c r="M578" s="9"/>
      <c r="N578" s="9"/>
      <c r="O578" s="9"/>
      <c r="P578" s="9"/>
      <c r="Q578" s="9"/>
      <c r="R578" s="9"/>
      <c r="S578" s="9"/>
      <c r="T578" s="9"/>
      <c r="U578" s="9"/>
      <c r="V578" s="9"/>
      <c r="W578" s="9"/>
      <c r="X578" s="9"/>
      <c r="Y578" s="9"/>
      <c r="Z578" s="9"/>
    </row>
    <row r="579" spans="1:26" ht="15.75" customHeight="1" x14ac:dyDescent="0.2">
      <c r="A579" s="9"/>
      <c r="B579" s="9"/>
      <c r="C579" s="98"/>
      <c r="D579" s="9"/>
      <c r="E579" s="98"/>
      <c r="F579" s="9"/>
      <c r="G579" s="98"/>
      <c r="H579" s="9"/>
      <c r="I579" s="98"/>
      <c r="J579" s="9"/>
      <c r="K579" s="98"/>
      <c r="L579" s="9"/>
      <c r="M579" s="9"/>
      <c r="N579" s="9"/>
      <c r="O579" s="9"/>
      <c r="P579" s="9"/>
      <c r="Q579" s="9"/>
      <c r="R579" s="9"/>
      <c r="S579" s="9"/>
      <c r="T579" s="9"/>
      <c r="U579" s="9"/>
      <c r="V579" s="9"/>
      <c r="W579" s="9"/>
      <c r="X579" s="9"/>
      <c r="Y579" s="9"/>
      <c r="Z579" s="9"/>
    </row>
    <row r="580" spans="1:26" ht="15.75" customHeight="1" x14ac:dyDescent="0.2">
      <c r="A580" s="9"/>
      <c r="B580" s="9"/>
      <c r="C580" s="98"/>
      <c r="D580" s="9"/>
      <c r="E580" s="98"/>
      <c r="F580" s="9"/>
      <c r="G580" s="98"/>
      <c r="H580" s="9"/>
      <c r="I580" s="98"/>
      <c r="J580" s="9"/>
      <c r="K580" s="98"/>
      <c r="L580" s="9"/>
      <c r="M580" s="9"/>
      <c r="N580" s="9"/>
      <c r="O580" s="9"/>
      <c r="P580" s="9"/>
      <c r="Q580" s="9"/>
      <c r="R580" s="9"/>
      <c r="S580" s="9"/>
      <c r="T580" s="9"/>
      <c r="U580" s="9"/>
      <c r="V580" s="9"/>
      <c r="W580" s="9"/>
      <c r="X580" s="9"/>
      <c r="Y580" s="9"/>
      <c r="Z580" s="9"/>
    </row>
    <row r="581" spans="1:26" ht="15.75" customHeight="1" x14ac:dyDescent="0.2">
      <c r="A581" s="9"/>
      <c r="B581" s="9"/>
      <c r="C581" s="98"/>
      <c r="D581" s="9"/>
      <c r="E581" s="98"/>
      <c r="F581" s="9"/>
      <c r="G581" s="98"/>
      <c r="H581" s="9"/>
      <c r="I581" s="98"/>
      <c r="J581" s="9"/>
      <c r="K581" s="98"/>
      <c r="L581" s="9"/>
      <c r="M581" s="9"/>
      <c r="N581" s="9"/>
      <c r="O581" s="9"/>
      <c r="P581" s="9"/>
      <c r="Q581" s="9"/>
      <c r="R581" s="9"/>
      <c r="S581" s="9"/>
      <c r="T581" s="9"/>
      <c r="U581" s="9"/>
      <c r="V581" s="9"/>
      <c r="W581" s="9"/>
      <c r="X581" s="9"/>
      <c r="Y581" s="9"/>
      <c r="Z581" s="9"/>
    </row>
    <row r="582" spans="1:26" ht="15.75" customHeight="1" x14ac:dyDescent="0.2">
      <c r="A582" s="9"/>
      <c r="B582" s="9"/>
      <c r="C582" s="98"/>
      <c r="D582" s="9"/>
      <c r="E582" s="98"/>
      <c r="F582" s="9"/>
      <c r="G582" s="98"/>
      <c r="H582" s="9"/>
      <c r="I582" s="98"/>
      <c r="J582" s="9"/>
      <c r="K582" s="98"/>
      <c r="L582" s="9"/>
      <c r="M582" s="9"/>
      <c r="N582" s="9"/>
      <c r="O582" s="9"/>
      <c r="P582" s="9"/>
      <c r="Q582" s="9"/>
      <c r="R582" s="9"/>
      <c r="S582" s="9"/>
      <c r="T582" s="9"/>
      <c r="U582" s="9"/>
      <c r="V582" s="9"/>
      <c r="W582" s="9"/>
      <c r="X582" s="9"/>
      <c r="Y582" s="9"/>
      <c r="Z582" s="9"/>
    </row>
    <row r="583" spans="1:26" ht="15.75" customHeight="1" x14ac:dyDescent="0.2">
      <c r="A583" s="9"/>
      <c r="B583" s="9"/>
      <c r="C583" s="98"/>
      <c r="D583" s="9"/>
      <c r="E583" s="98"/>
      <c r="F583" s="9"/>
      <c r="G583" s="98"/>
      <c r="H583" s="9"/>
      <c r="I583" s="98"/>
      <c r="J583" s="9"/>
      <c r="K583" s="98"/>
      <c r="L583" s="9"/>
      <c r="M583" s="9"/>
      <c r="N583" s="9"/>
      <c r="O583" s="9"/>
      <c r="P583" s="9"/>
      <c r="Q583" s="9"/>
      <c r="R583" s="9"/>
      <c r="S583" s="9"/>
      <c r="T583" s="9"/>
      <c r="U583" s="9"/>
      <c r="V583" s="9"/>
      <c r="W583" s="9"/>
      <c r="X583" s="9"/>
      <c r="Y583" s="9"/>
      <c r="Z583" s="9"/>
    </row>
    <row r="584" spans="1:26" ht="15.75" customHeight="1" x14ac:dyDescent="0.2">
      <c r="A584" s="9"/>
      <c r="B584" s="9"/>
      <c r="C584" s="98"/>
      <c r="D584" s="9"/>
      <c r="E584" s="98"/>
      <c r="F584" s="9"/>
      <c r="G584" s="98"/>
      <c r="H584" s="9"/>
      <c r="I584" s="98"/>
      <c r="J584" s="9"/>
      <c r="K584" s="98"/>
      <c r="L584" s="9"/>
      <c r="M584" s="9"/>
      <c r="N584" s="9"/>
      <c r="O584" s="9"/>
      <c r="P584" s="9"/>
      <c r="Q584" s="9"/>
      <c r="R584" s="9"/>
      <c r="S584" s="9"/>
      <c r="T584" s="9"/>
      <c r="U584" s="9"/>
      <c r="V584" s="9"/>
      <c r="W584" s="9"/>
      <c r="X584" s="9"/>
      <c r="Y584" s="9"/>
      <c r="Z584" s="9"/>
    </row>
    <row r="585" spans="1:26" ht="15.75" customHeight="1" x14ac:dyDescent="0.2">
      <c r="A585" s="9"/>
      <c r="B585" s="9"/>
      <c r="C585" s="98"/>
      <c r="D585" s="9"/>
      <c r="E585" s="98"/>
      <c r="F585" s="9"/>
      <c r="G585" s="98"/>
      <c r="H585" s="9"/>
      <c r="I585" s="98"/>
      <c r="J585" s="9"/>
      <c r="K585" s="98"/>
      <c r="L585" s="9"/>
      <c r="M585" s="9"/>
      <c r="N585" s="9"/>
      <c r="O585" s="9"/>
      <c r="P585" s="9"/>
      <c r="Q585" s="9"/>
      <c r="R585" s="9"/>
      <c r="S585" s="9"/>
      <c r="T585" s="9"/>
      <c r="U585" s="9"/>
      <c r="V585" s="9"/>
      <c r="W585" s="9"/>
      <c r="X585" s="9"/>
      <c r="Y585" s="9"/>
      <c r="Z585" s="9"/>
    </row>
    <row r="586" spans="1:26" ht="15.75" customHeight="1" x14ac:dyDescent="0.2">
      <c r="A586" s="9"/>
      <c r="B586" s="9"/>
      <c r="C586" s="98"/>
      <c r="D586" s="9"/>
      <c r="E586" s="98"/>
      <c r="F586" s="9"/>
      <c r="G586" s="98"/>
      <c r="H586" s="9"/>
      <c r="I586" s="98"/>
      <c r="J586" s="9"/>
      <c r="K586" s="98"/>
      <c r="L586" s="9"/>
      <c r="M586" s="9"/>
      <c r="N586" s="9"/>
      <c r="O586" s="9"/>
      <c r="P586" s="9"/>
      <c r="Q586" s="9"/>
      <c r="R586" s="9"/>
      <c r="S586" s="9"/>
      <c r="T586" s="9"/>
      <c r="U586" s="9"/>
      <c r="V586" s="9"/>
      <c r="W586" s="9"/>
      <c r="X586" s="9"/>
      <c r="Y586" s="9"/>
      <c r="Z586" s="9"/>
    </row>
    <row r="587" spans="1:26" ht="15.75" customHeight="1" x14ac:dyDescent="0.2">
      <c r="A587" s="9"/>
      <c r="B587" s="9"/>
      <c r="C587" s="98"/>
      <c r="D587" s="9"/>
      <c r="E587" s="98"/>
      <c r="F587" s="9"/>
      <c r="G587" s="98"/>
      <c r="H587" s="9"/>
      <c r="I587" s="98"/>
      <c r="J587" s="9"/>
      <c r="K587" s="98"/>
      <c r="L587" s="9"/>
      <c r="M587" s="9"/>
      <c r="N587" s="9"/>
      <c r="O587" s="9"/>
      <c r="P587" s="9"/>
      <c r="Q587" s="9"/>
      <c r="R587" s="9"/>
      <c r="S587" s="9"/>
      <c r="T587" s="9"/>
      <c r="U587" s="9"/>
      <c r="V587" s="9"/>
      <c r="W587" s="9"/>
      <c r="X587" s="9"/>
      <c r="Y587" s="9"/>
      <c r="Z587" s="9"/>
    </row>
    <row r="588" spans="1:26" ht="15.75" customHeight="1" x14ac:dyDescent="0.2">
      <c r="A588" s="9"/>
      <c r="B588" s="9"/>
      <c r="C588" s="98"/>
      <c r="D588" s="9"/>
      <c r="E588" s="98"/>
      <c r="F588" s="9"/>
      <c r="G588" s="98"/>
      <c r="H588" s="9"/>
      <c r="I588" s="98"/>
      <c r="J588" s="9"/>
      <c r="K588" s="98"/>
      <c r="L588" s="9"/>
      <c r="M588" s="9"/>
      <c r="N588" s="9"/>
      <c r="O588" s="9"/>
      <c r="P588" s="9"/>
      <c r="Q588" s="9"/>
      <c r="R588" s="9"/>
      <c r="S588" s="9"/>
      <c r="T588" s="9"/>
      <c r="U588" s="9"/>
      <c r="V588" s="9"/>
      <c r="W588" s="9"/>
      <c r="X588" s="9"/>
      <c r="Y588" s="9"/>
      <c r="Z588" s="9"/>
    </row>
    <row r="589" spans="1:26" ht="15.75" customHeight="1" x14ac:dyDescent="0.2">
      <c r="A589" s="9"/>
      <c r="B589" s="9"/>
      <c r="C589" s="98"/>
      <c r="D589" s="9"/>
      <c r="E589" s="98"/>
      <c r="F589" s="9"/>
      <c r="G589" s="98"/>
      <c r="H589" s="9"/>
      <c r="I589" s="98"/>
      <c r="J589" s="9"/>
      <c r="K589" s="98"/>
      <c r="L589" s="9"/>
      <c r="M589" s="9"/>
      <c r="N589" s="9"/>
      <c r="O589" s="9"/>
      <c r="P589" s="9"/>
      <c r="Q589" s="9"/>
      <c r="R589" s="9"/>
      <c r="S589" s="9"/>
      <c r="T589" s="9"/>
      <c r="U589" s="9"/>
      <c r="V589" s="9"/>
      <c r="W589" s="9"/>
      <c r="X589" s="9"/>
      <c r="Y589" s="9"/>
      <c r="Z589" s="9"/>
    </row>
    <row r="590" spans="1:26" ht="15.75" customHeight="1" x14ac:dyDescent="0.2">
      <c r="A590" s="9"/>
      <c r="B590" s="9"/>
      <c r="C590" s="98"/>
      <c r="D590" s="9"/>
      <c r="E590" s="98"/>
      <c r="F590" s="9"/>
      <c r="G590" s="98"/>
      <c r="H590" s="9"/>
      <c r="I590" s="98"/>
      <c r="J590" s="9"/>
      <c r="K590" s="98"/>
      <c r="L590" s="9"/>
      <c r="M590" s="9"/>
      <c r="N590" s="9"/>
      <c r="O590" s="9"/>
      <c r="P590" s="9"/>
      <c r="Q590" s="9"/>
      <c r="R590" s="9"/>
      <c r="S590" s="9"/>
      <c r="T590" s="9"/>
      <c r="U590" s="9"/>
      <c r="V590" s="9"/>
      <c r="W590" s="9"/>
      <c r="X590" s="9"/>
      <c r="Y590" s="9"/>
      <c r="Z590" s="9"/>
    </row>
    <row r="591" spans="1:26" ht="15.75" customHeight="1" x14ac:dyDescent="0.2">
      <c r="A591" s="9"/>
      <c r="B591" s="9"/>
      <c r="C591" s="98"/>
      <c r="D591" s="9"/>
      <c r="E591" s="98"/>
      <c r="F591" s="9"/>
      <c r="G591" s="98"/>
      <c r="H591" s="9"/>
      <c r="I591" s="98"/>
      <c r="J591" s="9"/>
      <c r="K591" s="98"/>
      <c r="L591" s="9"/>
      <c r="M591" s="9"/>
      <c r="N591" s="9"/>
      <c r="O591" s="9"/>
      <c r="P591" s="9"/>
      <c r="Q591" s="9"/>
      <c r="R591" s="9"/>
      <c r="S591" s="9"/>
      <c r="T591" s="9"/>
      <c r="U591" s="9"/>
      <c r="V591" s="9"/>
      <c r="W591" s="9"/>
      <c r="X591" s="9"/>
      <c r="Y591" s="9"/>
      <c r="Z591" s="9"/>
    </row>
    <row r="592" spans="1:26" ht="15.75" customHeight="1" x14ac:dyDescent="0.2">
      <c r="A592" s="9"/>
      <c r="B592" s="9"/>
      <c r="C592" s="98"/>
      <c r="D592" s="9"/>
      <c r="E592" s="98"/>
      <c r="F592" s="9"/>
      <c r="G592" s="98"/>
      <c r="H592" s="9"/>
      <c r="I592" s="98"/>
      <c r="J592" s="9"/>
      <c r="K592" s="98"/>
      <c r="L592" s="9"/>
      <c r="M592" s="9"/>
      <c r="N592" s="9"/>
      <c r="O592" s="9"/>
      <c r="P592" s="9"/>
      <c r="Q592" s="9"/>
      <c r="R592" s="9"/>
      <c r="S592" s="9"/>
      <c r="T592" s="9"/>
      <c r="U592" s="9"/>
      <c r="V592" s="9"/>
      <c r="W592" s="9"/>
      <c r="X592" s="9"/>
      <c r="Y592" s="9"/>
      <c r="Z592" s="9"/>
    </row>
    <row r="593" spans="1:26" ht="15.75" customHeight="1" x14ac:dyDescent="0.2">
      <c r="A593" s="9"/>
      <c r="B593" s="9"/>
      <c r="C593" s="98"/>
      <c r="D593" s="9"/>
      <c r="E593" s="98"/>
      <c r="F593" s="9"/>
      <c r="G593" s="98"/>
      <c r="H593" s="9"/>
      <c r="I593" s="98"/>
      <c r="J593" s="9"/>
      <c r="K593" s="98"/>
      <c r="L593" s="9"/>
      <c r="M593" s="9"/>
      <c r="N593" s="9"/>
      <c r="O593" s="9"/>
      <c r="P593" s="9"/>
      <c r="Q593" s="9"/>
      <c r="R593" s="9"/>
      <c r="S593" s="9"/>
      <c r="T593" s="9"/>
      <c r="U593" s="9"/>
      <c r="V593" s="9"/>
      <c r="W593" s="9"/>
      <c r="X593" s="9"/>
      <c r="Y593" s="9"/>
      <c r="Z593" s="9"/>
    </row>
    <row r="594" spans="1:26" ht="15.75" customHeight="1" x14ac:dyDescent="0.2">
      <c r="A594" s="9"/>
      <c r="B594" s="9"/>
      <c r="C594" s="98"/>
      <c r="D594" s="9"/>
      <c r="E594" s="98"/>
      <c r="F594" s="9"/>
      <c r="G594" s="98"/>
      <c r="H594" s="9"/>
      <c r="I594" s="98"/>
      <c r="J594" s="9"/>
      <c r="K594" s="98"/>
      <c r="L594" s="9"/>
      <c r="M594" s="9"/>
      <c r="N594" s="9"/>
      <c r="O594" s="9"/>
      <c r="P594" s="9"/>
      <c r="Q594" s="9"/>
      <c r="R594" s="9"/>
      <c r="S594" s="9"/>
      <c r="T594" s="9"/>
      <c r="U594" s="9"/>
      <c r="V594" s="9"/>
      <c r="W594" s="9"/>
      <c r="X594" s="9"/>
      <c r="Y594" s="9"/>
      <c r="Z594" s="9"/>
    </row>
    <row r="595" spans="1:26" ht="15.75" customHeight="1" x14ac:dyDescent="0.2">
      <c r="A595" s="9"/>
      <c r="B595" s="9"/>
      <c r="C595" s="98"/>
      <c r="D595" s="9"/>
      <c r="E595" s="98"/>
      <c r="F595" s="9"/>
      <c r="G595" s="98"/>
      <c r="H595" s="9"/>
      <c r="I595" s="98"/>
      <c r="J595" s="9"/>
      <c r="K595" s="98"/>
      <c r="L595" s="9"/>
      <c r="M595" s="9"/>
      <c r="N595" s="9"/>
      <c r="O595" s="9"/>
      <c r="P595" s="9"/>
      <c r="Q595" s="9"/>
      <c r="R595" s="9"/>
      <c r="S595" s="9"/>
      <c r="T595" s="9"/>
      <c r="U595" s="9"/>
      <c r="V595" s="9"/>
      <c r="W595" s="9"/>
      <c r="X595" s="9"/>
      <c r="Y595" s="9"/>
      <c r="Z595" s="9"/>
    </row>
    <row r="596" spans="1:26" ht="15.75" customHeight="1" x14ac:dyDescent="0.2">
      <c r="A596" s="9"/>
      <c r="B596" s="9"/>
      <c r="C596" s="98"/>
      <c r="D596" s="9"/>
      <c r="E596" s="98"/>
      <c r="F596" s="9"/>
      <c r="G596" s="98"/>
      <c r="H596" s="9"/>
      <c r="I596" s="98"/>
      <c r="J596" s="9"/>
      <c r="K596" s="98"/>
      <c r="L596" s="9"/>
      <c r="M596" s="9"/>
      <c r="N596" s="9"/>
      <c r="O596" s="9"/>
      <c r="P596" s="9"/>
      <c r="Q596" s="9"/>
      <c r="R596" s="9"/>
      <c r="S596" s="9"/>
      <c r="T596" s="9"/>
      <c r="U596" s="9"/>
      <c r="V596" s="9"/>
      <c r="W596" s="9"/>
      <c r="X596" s="9"/>
      <c r="Y596" s="9"/>
      <c r="Z596" s="9"/>
    </row>
    <row r="597" spans="1:26" ht="15.75" customHeight="1" x14ac:dyDescent="0.2">
      <c r="A597" s="9"/>
      <c r="B597" s="9"/>
      <c r="C597" s="98"/>
      <c r="D597" s="9"/>
      <c r="E597" s="98"/>
      <c r="F597" s="9"/>
      <c r="G597" s="98"/>
      <c r="H597" s="9"/>
      <c r="I597" s="98"/>
      <c r="J597" s="9"/>
      <c r="K597" s="98"/>
      <c r="L597" s="9"/>
      <c r="M597" s="9"/>
      <c r="N597" s="9"/>
      <c r="O597" s="9"/>
      <c r="P597" s="9"/>
      <c r="Q597" s="9"/>
      <c r="R597" s="9"/>
      <c r="S597" s="9"/>
      <c r="T597" s="9"/>
      <c r="U597" s="9"/>
      <c r="V597" s="9"/>
      <c r="W597" s="9"/>
      <c r="X597" s="9"/>
      <c r="Y597" s="9"/>
      <c r="Z597" s="9"/>
    </row>
    <row r="598" spans="1:26" ht="15.75" customHeight="1" x14ac:dyDescent="0.2">
      <c r="A598" s="9"/>
      <c r="B598" s="9"/>
      <c r="C598" s="98"/>
      <c r="D598" s="9"/>
      <c r="E598" s="98"/>
      <c r="F598" s="9"/>
      <c r="G598" s="98"/>
      <c r="H598" s="9"/>
      <c r="I598" s="98"/>
      <c r="J598" s="9"/>
      <c r="K598" s="98"/>
      <c r="L598" s="9"/>
      <c r="M598" s="9"/>
      <c r="N598" s="9"/>
      <c r="O598" s="9"/>
      <c r="P598" s="9"/>
      <c r="Q598" s="9"/>
      <c r="R598" s="9"/>
      <c r="S598" s="9"/>
      <c r="T598" s="9"/>
      <c r="U598" s="9"/>
      <c r="V598" s="9"/>
      <c r="W598" s="9"/>
      <c r="X598" s="9"/>
      <c r="Y598" s="9"/>
      <c r="Z598" s="9"/>
    </row>
    <row r="599" spans="1:26" ht="15.75" customHeight="1" x14ac:dyDescent="0.2">
      <c r="A599" s="9"/>
      <c r="B599" s="9"/>
      <c r="C599" s="98"/>
      <c r="D599" s="9"/>
      <c r="E599" s="98"/>
      <c r="F599" s="9"/>
      <c r="G599" s="98"/>
      <c r="H599" s="9"/>
      <c r="I599" s="98"/>
      <c r="J599" s="9"/>
      <c r="K599" s="98"/>
      <c r="L599" s="9"/>
      <c r="M599" s="9"/>
      <c r="N599" s="9"/>
      <c r="O599" s="9"/>
      <c r="P599" s="9"/>
      <c r="Q599" s="9"/>
      <c r="R599" s="9"/>
      <c r="S599" s="9"/>
      <c r="T599" s="9"/>
      <c r="U599" s="9"/>
      <c r="V599" s="9"/>
      <c r="W599" s="9"/>
      <c r="X599" s="9"/>
      <c r="Y599" s="9"/>
      <c r="Z599" s="9"/>
    </row>
    <row r="600" spans="1:26" ht="15.75" customHeight="1" x14ac:dyDescent="0.2">
      <c r="A600" s="9"/>
      <c r="B600" s="9"/>
      <c r="C600" s="98"/>
      <c r="D600" s="9"/>
      <c r="E600" s="98"/>
      <c r="F600" s="9"/>
      <c r="G600" s="98"/>
      <c r="H600" s="9"/>
      <c r="I600" s="98"/>
      <c r="J600" s="9"/>
      <c r="K600" s="98"/>
      <c r="L600" s="9"/>
      <c r="M600" s="9"/>
      <c r="N600" s="9"/>
      <c r="O600" s="9"/>
      <c r="P600" s="9"/>
      <c r="Q600" s="9"/>
      <c r="R600" s="9"/>
      <c r="S600" s="9"/>
      <c r="T600" s="9"/>
      <c r="U600" s="9"/>
      <c r="V600" s="9"/>
      <c r="W600" s="9"/>
      <c r="X600" s="9"/>
      <c r="Y600" s="9"/>
      <c r="Z600" s="9"/>
    </row>
    <row r="601" spans="1:26" ht="15.75" customHeight="1" x14ac:dyDescent="0.2">
      <c r="A601" s="9"/>
      <c r="B601" s="9"/>
      <c r="C601" s="98"/>
      <c r="D601" s="9"/>
      <c r="E601" s="98"/>
      <c r="F601" s="9"/>
      <c r="G601" s="98"/>
      <c r="H601" s="9"/>
      <c r="I601" s="98"/>
      <c r="J601" s="9"/>
      <c r="K601" s="98"/>
      <c r="L601" s="9"/>
      <c r="M601" s="9"/>
      <c r="N601" s="9"/>
      <c r="O601" s="9"/>
      <c r="P601" s="9"/>
      <c r="Q601" s="9"/>
      <c r="R601" s="9"/>
      <c r="S601" s="9"/>
      <c r="T601" s="9"/>
      <c r="U601" s="9"/>
      <c r="V601" s="9"/>
      <c r="W601" s="9"/>
      <c r="X601" s="9"/>
      <c r="Y601" s="9"/>
      <c r="Z601" s="9"/>
    </row>
    <row r="602" spans="1:26" ht="15.75" customHeight="1" x14ac:dyDescent="0.2">
      <c r="A602" s="9"/>
      <c r="B602" s="9"/>
      <c r="C602" s="98"/>
      <c r="D602" s="9"/>
      <c r="E602" s="98"/>
      <c r="F602" s="9"/>
      <c r="G602" s="98"/>
      <c r="H602" s="9"/>
      <c r="I602" s="98"/>
      <c r="J602" s="9"/>
      <c r="K602" s="98"/>
      <c r="L602" s="9"/>
      <c r="M602" s="9"/>
      <c r="N602" s="9"/>
      <c r="O602" s="9"/>
      <c r="P602" s="9"/>
      <c r="Q602" s="9"/>
      <c r="R602" s="9"/>
      <c r="S602" s="9"/>
      <c r="T602" s="9"/>
      <c r="U602" s="9"/>
      <c r="V602" s="9"/>
      <c r="W602" s="9"/>
      <c r="X602" s="9"/>
      <c r="Y602" s="9"/>
      <c r="Z602" s="9"/>
    </row>
    <row r="603" spans="1:26" ht="15.75" customHeight="1" x14ac:dyDescent="0.2">
      <c r="A603" s="9"/>
      <c r="B603" s="9"/>
      <c r="C603" s="98"/>
      <c r="D603" s="9"/>
      <c r="E603" s="98"/>
      <c r="F603" s="9"/>
      <c r="G603" s="98"/>
      <c r="H603" s="9"/>
      <c r="I603" s="98"/>
      <c r="J603" s="9"/>
      <c r="K603" s="98"/>
      <c r="L603" s="9"/>
      <c r="M603" s="9"/>
      <c r="N603" s="9"/>
      <c r="O603" s="9"/>
      <c r="P603" s="9"/>
      <c r="Q603" s="9"/>
      <c r="R603" s="9"/>
      <c r="S603" s="9"/>
      <c r="T603" s="9"/>
      <c r="U603" s="9"/>
      <c r="V603" s="9"/>
      <c r="W603" s="9"/>
      <c r="X603" s="9"/>
      <c r="Y603" s="9"/>
      <c r="Z603" s="9"/>
    </row>
    <row r="604" spans="1:26" ht="15.75" customHeight="1" x14ac:dyDescent="0.2">
      <c r="A604" s="9"/>
      <c r="B604" s="9"/>
      <c r="C604" s="98"/>
      <c r="D604" s="9"/>
      <c r="E604" s="98"/>
      <c r="F604" s="9"/>
      <c r="G604" s="98"/>
      <c r="H604" s="9"/>
      <c r="I604" s="98"/>
      <c r="J604" s="9"/>
      <c r="K604" s="98"/>
      <c r="L604" s="9"/>
      <c r="M604" s="9"/>
      <c r="N604" s="9"/>
      <c r="O604" s="9"/>
      <c r="P604" s="9"/>
      <c r="Q604" s="9"/>
      <c r="R604" s="9"/>
      <c r="S604" s="9"/>
      <c r="T604" s="9"/>
      <c r="U604" s="9"/>
      <c r="V604" s="9"/>
      <c r="W604" s="9"/>
      <c r="X604" s="9"/>
      <c r="Y604" s="9"/>
      <c r="Z604" s="9"/>
    </row>
    <row r="605" spans="1:26" ht="15.75" customHeight="1" x14ac:dyDescent="0.2">
      <c r="A605" s="9"/>
      <c r="B605" s="9"/>
      <c r="C605" s="98"/>
      <c r="D605" s="9"/>
      <c r="E605" s="98"/>
      <c r="F605" s="9"/>
      <c r="G605" s="98"/>
      <c r="H605" s="9"/>
      <c r="I605" s="98"/>
      <c r="J605" s="9"/>
      <c r="K605" s="98"/>
      <c r="L605" s="9"/>
      <c r="M605" s="9"/>
      <c r="N605" s="9"/>
      <c r="O605" s="9"/>
      <c r="P605" s="9"/>
      <c r="Q605" s="9"/>
      <c r="R605" s="9"/>
      <c r="S605" s="9"/>
      <c r="T605" s="9"/>
      <c r="U605" s="9"/>
      <c r="V605" s="9"/>
      <c r="W605" s="9"/>
      <c r="X605" s="9"/>
      <c r="Y605" s="9"/>
      <c r="Z605" s="9"/>
    </row>
    <row r="606" spans="1:26" ht="15.75" customHeight="1" x14ac:dyDescent="0.2">
      <c r="A606" s="9"/>
      <c r="B606" s="9"/>
      <c r="C606" s="98"/>
      <c r="D606" s="9"/>
      <c r="E606" s="98"/>
      <c r="F606" s="9"/>
      <c r="G606" s="98"/>
      <c r="H606" s="9"/>
      <c r="I606" s="98"/>
      <c r="J606" s="9"/>
      <c r="K606" s="98"/>
      <c r="L606" s="9"/>
      <c r="M606" s="9"/>
      <c r="N606" s="9"/>
      <c r="O606" s="9"/>
      <c r="P606" s="9"/>
      <c r="Q606" s="9"/>
      <c r="R606" s="9"/>
      <c r="S606" s="9"/>
      <c r="T606" s="9"/>
      <c r="U606" s="9"/>
      <c r="V606" s="9"/>
      <c r="W606" s="9"/>
      <c r="X606" s="9"/>
      <c r="Y606" s="9"/>
      <c r="Z606" s="9"/>
    </row>
    <row r="607" spans="1:26" ht="15.75" customHeight="1" x14ac:dyDescent="0.2">
      <c r="A607" s="9"/>
      <c r="B607" s="9"/>
      <c r="C607" s="98"/>
      <c r="D607" s="9"/>
      <c r="E607" s="98"/>
      <c r="F607" s="9"/>
      <c r="G607" s="98"/>
      <c r="H607" s="9"/>
      <c r="I607" s="98"/>
      <c r="J607" s="9"/>
      <c r="K607" s="98"/>
      <c r="L607" s="9"/>
      <c r="M607" s="9"/>
      <c r="N607" s="9"/>
      <c r="O607" s="9"/>
      <c r="P607" s="9"/>
      <c r="Q607" s="9"/>
      <c r="R607" s="9"/>
      <c r="S607" s="9"/>
      <c r="T607" s="9"/>
      <c r="U607" s="9"/>
      <c r="V607" s="9"/>
      <c r="W607" s="9"/>
      <c r="X607" s="9"/>
      <c r="Y607" s="9"/>
      <c r="Z607" s="9"/>
    </row>
    <row r="608" spans="1:26" ht="15.75" customHeight="1" x14ac:dyDescent="0.2">
      <c r="A608" s="9"/>
      <c r="B608" s="9"/>
      <c r="C608" s="98"/>
      <c r="D608" s="9"/>
      <c r="E608" s="98"/>
      <c r="F608" s="9"/>
      <c r="G608" s="98"/>
      <c r="H608" s="9"/>
      <c r="I608" s="98"/>
      <c r="J608" s="9"/>
      <c r="K608" s="98"/>
      <c r="L608" s="9"/>
      <c r="M608" s="9"/>
      <c r="N608" s="9"/>
      <c r="O608" s="9"/>
      <c r="P608" s="9"/>
      <c r="Q608" s="9"/>
      <c r="R608" s="9"/>
      <c r="S608" s="9"/>
      <c r="T608" s="9"/>
      <c r="U608" s="9"/>
      <c r="V608" s="9"/>
      <c r="W608" s="9"/>
      <c r="X608" s="9"/>
      <c r="Y608" s="9"/>
      <c r="Z608" s="9"/>
    </row>
    <row r="609" spans="1:26" ht="15.75" customHeight="1" x14ac:dyDescent="0.2">
      <c r="A609" s="9"/>
      <c r="B609" s="9"/>
      <c r="C609" s="98"/>
      <c r="D609" s="9"/>
      <c r="E609" s="98"/>
      <c r="F609" s="9"/>
      <c r="G609" s="98"/>
      <c r="H609" s="9"/>
      <c r="I609" s="98"/>
      <c r="J609" s="9"/>
      <c r="K609" s="98"/>
      <c r="L609" s="9"/>
      <c r="M609" s="9"/>
      <c r="N609" s="9"/>
      <c r="O609" s="9"/>
      <c r="P609" s="9"/>
      <c r="Q609" s="9"/>
      <c r="R609" s="9"/>
      <c r="S609" s="9"/>
      <c r="T609" s="9"/>
      <c r="U609" s="9"/>
      <c r="V609" s="9"/>
      <c r="W609" s="9"/>
      <c r="X609" s="9"/>
      <c r="Y609" s="9"/>
      <c r="Z609" s="9"/>
    </row>
    <row r="610" spans="1:26" ht="15.75" customHeight="1" x14ac:dyDescent="0.2">
      <c r="A610" s="9"/>
      <c r="B610" s="9"/>
      <c r="C610" s="98"/>
      <c r="D610" s="9"/>
      <c r="E610" s="98"/>
      <c r="F610" s="9"/>
      <c r="G610" s="98"/>
      <c r="H610" s="9"/>
      <c r="I610" s="98"/>
      <c r="J610" s="9"/>
      <c r="K610" s="98"/>
      <c r="L610" s="9"/>
      <c r="M610" s="9"/>
      <c r="N610" s="9"/>
      <c r="O610" s="9"/>
      <c r="P610" s="9"/>
      <c r="Q610" s="9"/>
      <c r="R610" s="9"/>
      <c r="S610" s="9"/>
      <c r="T610" s="9"/>
      <c r="U610" s="9"/>
      <c r="V610" s="9"/>
      <c r="W610" s="9"/>
      <c r="X610" s="9"/>
      <c r="Y610" s="9"/>
      <c r="Z610" s="9"/>
    </row>
    <row r="611" spans="1:26" ht="15.75" customHeight="1" x14ac:dyDescent="0.2">
      <c r="A611" s="9"/>
      <c r="B611" s="9"/>
      <c r="C611" s="98"/>
      <c r="D611" s="9"/>
      <c r="E611" s="98"/>
      <c r="F611" s="9"/>
      <c r="G611" s="98"/>
      <c r="H611" s="9"/>
      <c r="I611" s="98"/>
      <c r="J611" s="9"/>
      <c r="K611" s="98"/>
      <c r="L611" s="9"/>
      <c r="M611" s="9"/>
      <c r="N611" s="9"/>
      <c r="O611" s="9"/>
      <c r="P611" s="9"/>
      <c r="Q611" s="9"/>
      <c r="R611" s="9"/>
      <c r="S611" s="9"/>
      <c r="T611" s="9"/>
      <c r="U611" s="9"/>
      <c r="V611" s="9"/>
      <c r="W611" s="9"/>
      <c r="X611" s="9"/>
      <c r="Y611" s="9"/>
      <c r="Z611" s="9"/>
    </row>
    <row r="612" spans="1:26" ht="15.75" customHeight="1" x14ac:dyDescent="0.2">
      <c r="A612" s="9"/>
      <c r="B612" s="9"/>
      <c r="C612" s="98"/>
      <c r="D612" s="9"/>
      <c r="E612" s="98"/>
      <c r="F612" s="9"/>
      <c r="G612" s="98"/>
      <c r="H612" s="9"/>
      <c r="I612" s="98"/>
      <c r="J612" s="9"/>
      <c r="K612" s="98"/>
      <c r="L612" s="9"/>
      <c r="M612" s="9"/>
      <c r="N612" s="9"/>
      <c r="O612" s="9"/>
      <c r="P612" s="9"/>
      <c r="Q612" s="9"/>
      <c r="R612" s="9"/>
      <c r="S612" s="9"/>
      <c r="T612" s="9"/>
      <c r="U612" s="9"/>
      <c r="V612" s="9"/>
      <c r="W612" s="9"/>
      <c r="X612" s="9"/>
      <c r="Y612" s="9"/>
      <c r="Z612" s="9"/>
    </row>
    <row r="613" spans="1:26" ht="15.75" customHeight="1" x14ac:dyDescent="0.2">
      <c r="A613" s="9"/>
      <c r="B613" s="9"/>
      <c r="C613" s="98"/>
      <c r="D613" s="9"/>
      <c r="E613" s="98"/>
      <c r="F613" s="9"/>
      <c r="G613" s="98"/>
      <c r="H613" s="9"/>
      <c r="I613" s="98"/>
      <c r="J613" s="9"/>
      <c r="K613" s="98"/>
      <c r="L613" s="9"/>
      <c r="M613" s="9"/>
      <c r="N613" s="9"/>
      <c r="O613" s="9"/>
      <c r="P613" s="9"/>
      <c r="Q613" s="9"/>
      <c r="R613" s="9"/>
      <c r="S613" s="9"/>
      <c r="T613" s="9"/>
      <c r="U613" s="9"/>
      <c r="V613" s="9"/>
      <c r="W613" s="9"/>
      <c r="X613" s="9"/>
      <c r="Y613" s="9"/>
      <c r="Z613" s="9"/>
    </row>
    <row r="614" spans="1:26" ht="15.75" customHeight="1" x14ac:dyDescent="0.2">
      <c r="A614" s="9"/>
      <c r="B614" s="9"/>
      <c r="C614" s="98"/>
      <c r="D614" s="9"/>
      <c r="E614" s="98"/>
      <c r="F614" s="9"/>
      <c r="G614" s="98"/>
      <c r="H614" s="9"/>
      <c r="I614" s="98"/>
      <c r="J614" s="9"/>
      <c r="K614" s="98"/>
      <c r="L614" s="9"/>
      <c r="M614" s="9"/>
      <c r="N614" s="9"/>
      <c r="O614" s="9"/>
      <c r="P614" s="9"/>
      <c r="Q614" s="9"/>
      <c r="R614" s="9"/>
      <c r="S614" s="9"/>
      <c r="T614" s="9"/>
      <c r="U614" s="9"/>
      <c r="V614" s="9"/>
      <c r="W614" s="9"/>
      <c r="X614" s="9"/>
      <c r="Y614" s="9"/>
      <c r="Z614" s="9"/>
    </row>
    <row r="615" spans="1:26" ht="15.75" customHeight="1" x14ac:dyDescent="0.2">
      <c r="A615" s="9"/>
      <c r="B615" s="9"/>
      <c r="C615" s="98"/>
      <c r="D615" s="9"/>
      <c r="E615" s="98"/>
      <c r="F615" s="9"/>
      <c r="G615" s="98"/>
      <c r="H615" s="9"/>
      <c r="I615" s="98"/>
      <c r="J615" s="9"/>
      <c r="K615" s="98"/>
      <c r="L615" s="9"/>
      <c r="M615" s="9"/>
      <c r="N615" s="9"/>
      <c r="O615" s="9"/>
      <c r="P615" s="9"/>
      <c r="Q615" s="9"/>
      <c r="R615" s="9"/>
      <c r="S615" s="9"/>
      <c r="T615" s="9"/>
      <c r="U615" s="9"/>
      <c r="V615" s="9"/>
      <c r="W615" s="9"/>
      <c r="X615" s="9"/>
      <c r="Y615" s="9"/>
      <c r="Z615" s="9"/>
    </row>
    <row r="616" spans="1:26" ht="15.75" customHeight="1" x14ac:dyDescent="0.2">
      <c r="A616" s="9"/>
      <c r="B616" s="9"/>
      <c r="C616" s="98"/>
      <c r="D616" s="9"/>
      <c r="E616" s="98"/>
      <c r="F616" s="9"/>
      <c r="G616" s="98"/>
      <c r="H616" s="9"/>
      <c r="I616" s="98"/>
      <c r="J616" s="9"/>
      <c r="K616" s="98"/>
      <c r="L616" s="9"/>
      <c r="M616" s="9"/>
      <c r="N616" s="9"/>
      <c r="O616" s="9"/>
      <c r="P616" s="9"/>
      <c r="Q616" s="9"/>
      <c r="R616" s="9"/>
      <c r="S616" s="9"/>
      <c r="T616" s="9"/>
      <c r="U616" s="9"/>
      <c r="V616" s="9"/>
      <c r="W616" s="9"/>
      <c r="X616" s="9"/>
      <c r="Y616" s="9"/>
      <c r="Z616" s="9"/>
    </row>
    <row r="617" spans="1:26" ht="15.75" customHeight="1" x14ac:dyDescent="0.2">
      <c r="A617" s="9"/>
      <c r="B617" s="9"/>
      <c r="C617" s="98"/>
      <c r="D617" s="9"/>
      <c r="E617" s="98"/>
      <c r="F617" s="9"/>
      <c r="G617" s="98"/>
      <c r="H617" s="9"/>
      <c r="I617" s="98"/>
      <c r="J617" s="9"/>
      <c r="K617" s="98"/>
      <c r="L617" s="9"/>
      <c r="M617" s="9"/>
      <c r="N617" s="9"/>
      <c r="O617" s="9"/>
      <c r="P617" s="9"/>
      <c r="Q617" s="9"/>
      <c r="R617" s="9"/>
      <c r="S617" s="9"/>
      <c r="T617" s="9"/>
      <c r="U617" s="9"/>
      <c r="V617" s="9"/>
      <c r="W617" s="9"/>
      <c r="X617" s="9"/>
      <c r="Y617" s="9"/>
      <c r="Z617" s="9"/>
    </row>
    <row r="618" spans="1:26" ht="15.75" customHeight="1" x14ac:dyDescent="0.2">
      <c r="A618" s="9"/>
      <c r="B618" s="9"/>
      <c r="C618" s="98"/>
      <c r="D618" s="9"/>
      <c r="E618" s="98"/>
      <c r="F618" s="9"/>
      <c r="G618" s="98"/>
      <c r="H618" s="9"/>
      <c r="I618" s="98"/>
      <c r="J618" s="9"/>
      <c r="K618" s="98"/>
      <c r="L618" s="9"/>
      <c r="M618" s="9"/>
      <c r="N618" s="9"/>
      <c r="O618" s="9"/>
      <c r="P618" s="9"/>
      <c r="Q618" s="9"/>
      <c r="R618" s="9"/>
      <c r="S618" s="9"/>
      <c r="T618" s="9"/>
      <c r="U618" s="9"/>
      <c r="V618" s="9"/>
      <c r="W618" s="9"/>
      <c r="X618" s="9"/>
      <c r="Y618" s="9"/>
      <c r="Z618" s="9"/>
    </row>
    <row r="619" spans="1:26" ht="15.75" customHeight="1" x14ac:dyDescent="0.2">
      <c r="A619" s="9"/>
      <c r="B619" s="9"/>
      <c r="C619" s="98"/>
      <c r="D619" s="9"/>
      <c r="E619" s="98"/>
      <c r="F619" s="9"/>
      <c r="G619" s="98"/>
      <c r="H619" s="9"/>
      <c r="I619" s="98"/>
      <c r="J619" s="9"/>
      <c r="K619" s="98"/>
      <c r="L619" s="9"/>
      <c r="M619" s="9"/>
      <c r="N619" s="9"/>
      <c r="O619" s="9"/>
      <c r="P619" s="9"/>
      <c r="Q619" s="9"/>
      <c r="R619" s="9"/>
      <c r="S619" s="9"/>
      <c r="T619" s="9"/>
      <c r="U619" s="9"/>
      <c r="V619" s="9"/>
      <c r="W619" s="9"/>
      <c r="X619" s="9"/>
      <c r="Y619" s="9"/>
      <c r="Z619" s="9"/>
    </row>
    <row r="620" spans="1:26" ht="15.75" customHeight="1" x14ac:dyDescent="0.2">
      <c r="A620" s="9"/>
      <c r="B620" s="9"/>
      <c r="C620" s="98"/>
      <c r="D620" s="9"/>
      <c r="E620" s="98"/>
      <c r="F620" s="9"/>
      <c r="G620" s="98"/>
      <c r="H620" s="9"/>
      <c r="I620" s="98"/>
      <c r="J620" s="9"/>
      <c r="K620" s="98"/>
      <c r="L620" s="9"/>
      <c r="M620" s="9"/>
      <c r="N620" s="9"/>
      <c r="O620" s="9"/>
      <c r="P620" s="9"/>
      <c r="Q620" s="9"/>
      <c r="R620" s="9"/>
      <c r="S620" s="9"/>
      <c r="T620" s="9"/>
      <c r="U620" s="9"/>
      <c r="V620" s="9"/>
      <c r="W620" s="9"/>
      <c r="X620" s="9"/>
      <c r="Y620" s="9"/>
      <c r="Z620" s="9"/>
    </row>
    <row r="621" spans="1:26" ht="15.75" customHeight="1" x14ac:dyDescent="0.2">
      <c r="A621" s="9"/>
      <c r="B621" s="9"/>
      <c r="C621" s="98"/>
      <c r="D621" s="9"/>
      <c r="E621" s="98"/>
      <c r="F621" s="9"/>
      <c r="G621" s="98"/>
      <c r="H621" s="9"/>
      <c r="I621" s="98"/>
      <c r="J621" s="9"/>
      <c r="K621" s="98"/>
      <c r="L621" s="9"/>
      <c r="M621" s="9"/>
      <c r="N621" s="9"/>
      <c r="O621" s="9"/>
      <c r="P621" s="9"/>
      <c r="Q621" s="9"/>
      <c r="R621" s="9"/>
      <c r="S621" s="9"/>
      <c r="T621" s="9"/>
      <c r="U621" s="9"/>
      <c r="V621" s="9"/>
      <c r="W621" s="9"/>
      <c r="X621" s="9"/>
      <c r="Y621" s="9"/>
      <c r="Z621" s="9"/>
    </row>
    <row r="622" spans="1:26" ht="15.75" customHeight="1" x14ac:dyDescent="0.2">
      <c r="A622" s="9"/>
      <c r="B622" s="9"/>
      <c r="C622" s="98"/>
      <c r="D622" s="9"/>
      <c r="E622" s="98"/>
      <c r="F622" s="9"/>
      <c r="G622" s="98"/>
      <c r="H622" s="9"/>
      <c r="I622" s="98"/>
      <c r="J622" s="9"/>
      <c r="K622" s="98"/>
      <c r="L622" s="9"/>
      <c r="M622" s="9"/>
      <c r="N622" s="9"/>
      <c r="O622" s="9"/>
      <c r="P622" s="9"/>
      <c r="Q622" s="9"/>
      <c r="R622" s="9"/>
      <c r="S622" s="9"/>
      <c r="T622" s="9"/>
      <c r="U622" s="9"/>
      <c r="V622" s="9"/>
      <c r="W622" s="9"/>
      <c r="X622" s="9"/>
      <c r="Y622" s="9"/>
      <c r="Z622" s="9"/>
    </row>
    <row r="623" spans="1:26" ht="15.75" customHeight="1" x14ac:dyDescent="0.2">
      <c r="A623" s="9"/>
      <c r="B623" s="9"/>
      <c r="C623" s="98"/>
      <c r="D623" s="9"/>
      <c r="E623" s="98"/>
      <c r="F623" s="9"/>
      <c r="G623" s="98"/>
      <c r="H623" s="9"/>
      <c r="I623" s="98"/>
      <c r="J623" s="9"/>
      <c r="K623" s="98"/>
      <c r="L623" s="9"/>
      <c r="M623" s="9"/>
      <c r="N623" s="9"/>
      <c r="O623" s="9"/>
      <c r="P623" s="9"/>
      <c r="Q623" s="9"/>
      <c r="R623" s="9"/>
      <c r="S623" s="9"/>
      <c r="T623" s="9"/>
      <c r="U623" s="9"/>
      <c r="V623" s="9"/>
      <c r="W623" s="9"/>
      <c r="X623" s="9"/>
      <c r="Y623" s="9"/>
      <c r="Z623" s="9"/>
    </row>
    <row r="624" spans="1:26" ht="15.75" customHeight="1" x14ac:dyDescent="0.2">
      <c r="A624" s="9"/>
      <c r="B624" s="9"/>
      <c r="C624" s="98"/>
      <c r="D624" s="9"/>
      <c r="E624" s="98"/>
      <c r="F624" s="9"/>
      <c r="G624" s="98"/>
      <c r="H624" s="9"/>
      <c r="I624" s="98"/>
      <c r="J624" s="9"/>
      <c r="K624" s="98"/>
      <c r="L624" s="9"/>
      <c r="M624" s="9"/>
      <c r="N624" s="9"/>
      <c r="O624" s="9"/>
      <c r="P624" s="9"/>
      <c r="Q624" s="9"/>
      <c r="R624" s="9"/>
      <c r="S624" s="9"/>
      <c r="T624" s="9"/>
      <c r="U624" s="9"/>
      <c r="V624" s="9"/>
      <c r="W624" s="9"/>
      <c r="X624" s="9"/>
      <c r="Y624" s="9"/>
      <c r="Z624" s="9"/>
    </row>
    <row r="625" spans="1:26" ht="15.75" customHeight="1" x14ac:dyDescent="0.2">
      <c r="A625" s="9"/>
      <c r="B625" s="9"/>
      <c r="C625" s="98"/>
      <c r="D625" s="9"/>
      <c r="E625" s="98"/>
      <c r="F625" s="9"/>
      <c r="G625" s="98"/>
      <c r="H625" s="9"/>
      <c r="I625" s="98"/>
      <c r="J625" s="9"/>
      <c r="K625" s="98"/>
      <c r="L625" s="9"/>
      <c r="M625" s="9"/>
      <c r="N625" s="9"/>
      <c r="O625" s="9"/>
      <c r="P625" s="9"/>
      <c r="Q625" s="9"/>
      <c r="R625" s="9"/>
      <c r="S625" s="9"/>
      <c r="T625" s="9"/>
      <c r="U625" s="9"/>
      <c r="V625" s="9"/>
      <c r="W625" s="9"/>
      <c r="X625" s="9"/>
      <c r="Y625" s="9"/>
      <c r="Z625" s="9"/>
    </row>
    <row r="626" spans="1:26" ht="15.75" customHeight="1" x14ac:dyDescent="0.2">
      <c r="A626" s="9"/>
      <c r="B626" s="9"/>
      <c r="C626" s="98"/>
      <c r="D626" s="9"/>
      <c r="E626" s="98"/>
      <c r="F626" s="9"/>
      <c r="G626" s="98"/>
      <c r="H626" s="9"/>
      <c r="I626" s="98"/>
      <c r="J626" s="9"/>
      <c r="K626" s="98"/>
      <c r="L626" s="9"/>
      <c r="M626" s="9"/>
      <c r="N626" s="9"/>
      <c r="O626" s="9"/>
      <c r="P626" s="9"/>
      <c r="Q626" s="9"/>
      <c r="R626" s="9"/>
      <c r="S626" s="9"/>
      <c r="T626" s="9"/>
      <c r="U626" s="9"/>
      <c r="V626" s="9"/>
      <c r="W626" s="9"/>
      <c r="X626" s="9"/>
      <c r="Y626" s="9"/>
      <c r="Z626" s="9"/>
    </row>
    <row r="627" spans="1:26" ht="15.75" customHeight="1" x14ac:dyDescent="0.2">
      <c r="A627" s="9"/>
      <c r="B627" s="9"/>
      <c r="C627" s="98"/>
      <c r="D627" s="9"/>
      <c r="E627" s="98"/>
      <c r="F627" s="9"/>
      <c r="G627" s="98"/>
      <c r="H627" s="9"/>
      <c r="I627" s="98"/>
      <c r="J627" s="9"/>
      <c r="K627" s="98"/>
      <c r="L627" s="9"/>
      <c r="M627" s="9"/>
      <c r="N627" s="9"/>
      <c r="O627" s="9"/>
      <c r="P627" s="9"/>
      <c r="Q627" s="9"/>
      <c r="R627" s="9"/>
      <c r="S627" s="9"/>
      <c r="T627" s="9"/>
      <c r="U627" s="9"/>
      <c r="V627" s="9"/>
      <c r="W627" s="9"/>
      <c r="X627" s="9"/>
      <c r="Y627" s="9"/>
      <c r="Z627" s="9"/>
    </row>
    <row r="628" spans="1:26" ht="15.75" customHeight="1" x14ac:dyDescent="0.2">
      <c r="A628" s="9"/>
      <c r="B628" s="9"/>
      <c r="C628" s="98"/>
      <c r="D628" s="9"/>
      <c r="E628" s="98"/>
      <c r="F628" s="9"/>
      <c r="G628" s="98"/>
      <c r="H628" s="9"/>
      <c r="I628" s="98"/>
      <c r="J628" s="9"/>
      <c r="K628" s="98"/>
      <c r="L628" s="9"/>
      <c r="M628" s="9"/>
      <c r="N628" s="9"/>
      <c r="O628" s="9"/>
      <c r="P628" s="9"/>
      <c r="Q628" s="9"/>
      <c r="R628" s="9"/>
      <c r="S628" s="9"/>
      <c r="T628" s="9"/>
      <c r="U628" s="9"/>
      <c r="V628" s="9"/>
      <c r="W628" s="9"/>
      <c r="X628" s="9"/>
      <c r="Y628" s="9"/>
      <c r="Z628" s="9"/>
    </row>
    <row r="629" spans="1:26" ht="15.75" customHeight="1" x14ac:dyDescent="0.2">
      <c r="A629" s="9"/>
      <c r="B629" s="9"/>
      <c r="C629" s="98"/>
      <c r="D629" s="9"/>
      <c r="E629" s="98"/>
      <c r="F629" s="9"/>
      <c r="G629" s="98"/>
      <c r="H629" s="9"/>
      <c r="I629" s="98"/>
      <c r="J629" s="9"/>
      <c r="K629" s="98"/>
      <c r="L629" s="9"/>
      <c r="M629" s="9"/>
      <c r="N629" s="9"/>
      <c r="O629" s="9"/>
      <c r="P629" s="9"/>
      <c r="Q629" s="9"/>
      <c r="R629" s="9"/>
      <c r="S629" s="9"/>
      <c r="T629" s="9"/>
      <c r="U629" s="9"/>
      <c r="V629" s="9"/>
      <c r="W629" s="9"/>
      <c r="X629" s="9"/>
      <c r="Y629" s="9"/>
      <c r="Z629" s="9"/>
    </row>
    <row r="630" spans="1:26" ht="15.75" customHeight="1" x14ac:dyDescent="0.2">
      <c r="A630" s="9"/>
      <c r="B630" s="9"/>
      <c r="C630" s="98"/>
      <c r="D630" s="9"/>
      <c r="E630" s="98"/>
      <c r="F630" s="9"/>
      <c r="G630" s="98"/>
      <c r="H630" s="9"/>
      <c r="I630" s="98"/>
      <c r="J630" s="9"/>
      <c r="K630" s="98"/>
      <c r="L630" s="9"/>
      <c r="M630" s="9"/>
      <c r="N630" s="9"/>
      <c r="O630" s="9"/>
      <c r="P630" s="9"/>
      <c r="Q630" s="9"/>
      <c r="R630" s="9"/>
      <c r="S630" s="9"/>
      <c r="T630" s="9"/>
      <c r="U630" s="9"/>
      <c r="V630" s="9"/>
      <c r="W630" s="9"/>
      <c r="X630" s="9"/>
      <c r="Y630" s="9"/>
      <c r="Z630" s="9"/>
    </row>
    <row r="631" spans="1:26" ht="15.75" customHeight="1" x14ac:dyDescent="0.2">
      <c r="A631" s="9"/>
      <c r="B631" s="9"/>
      <c r="C631" s="98"/>
      <c r="D631" s="9"/>
      <c r="E631" s="98"/>
      <c r="F631" s="9"/>
      <c r="G631" s="98"/>
      <c r="H631" s="9"/>
      <c r="I631" s="98"/>
      <c r="J631" s="9"/>
      <c r="K631" s="98"/>
      <c r="L631" s="9"/>
      <c r="M631" s="9"/>
      <c r="N631" s="9"/>
      <c r="O631" s="9"/>
      <c r="P631" s="9"/>
      <c r="Q631" s="9"/>
      <c r="R631" s="9"/>
      <c r="S631" s="9"/>
      <c r="T631" s="9"/>
      <c r="U631" s="9"/>
      <c r="V631" s="9"/>
      <c r="W631" s="9"/>
      <c r="X631" s="9"/>
      <c r="Y631" s="9"/>
      <c r="Z631" s="9"/>
    </row>
    <row r="632" spans="1:26" ht="15.75" customHeight="1" x14ac:dyDescent="0.2">
      <c r="A632" s="9"/>
      <c r="B632" s="9"/>
      <c r="C632" s="98"/>
      <c r="D632" s="9"/>
      <c r="E632" s="98"/>
      <c r="F632" s="9"/>
      <c r="G632" s="98"/>
      <c r="H632" s="9"/>
      <c r="I632" s="98"/>
      <c r="J632" s="9"/>
      <c r="K632" s="98"/>
      <c r="L632" s="9"/>
      <c r="M632" s="9"/>
      <c r="N632" s="9"/>
      <c r="O632" s="9"/>
      <c r="P632" s="9"/>
      <c r="Q632" s="9"/>
      <c r="R632" s="9"/>
      <c r="S632" s="9"/>
      <c r="T632" s="9"/>
      <c r="U632" s="9"/>
      <c r="V632" s="9"/>
      <c r="W632" s="9"/>
      <c r="X632" s="9"/>
      <c r="Y632" s="9"/>
      <c r="Z632" s="9"/>
    </row>
    <row r="633" spans="1:26" ht="15.75" customHeight="1" x14ac:dyDescent="0.2">
      <c r="A633" s="9"/>
      <c r="B633" s="9"/>
      <c r="C633" s="98"/>
      <c r="D633" s="9"/>
      <c r="E633" s="98"/>
      <c r="F633" s="9"/>
      <c r="G633" s="98"/>
      <c r="H633" s="9"/>
      <c r="I633" s="98"/>
      <c r="J633" s="9"/>
      <c r="K633" s="98"/>
      <c r="L633" s="9"/>
      <c r="M633" s="9"/>
      <c r="N633" s="9"/>
      <c r="O633" s="9"/>
      <c r="P633" s="9"/>
      <c r="Q633" s="9"/>
      <c r="R633" s="9"/>
      <c r="S633" s="9"/>
      <c r="T633" s="9"/>
      <c r="U633" s="9"/>
      <c r="V633" s="9"/>
      <c r="W633" s="9"/>
      <c r="X633" s="9"/>
      <c r="Y633" s="9"/>
      <c r="Z633" s="9"/>
    </row>
    <row r="634" spans="1:26" ht="15.75" customHeight="1" x14ac:dyDescent="0.2">
      <c r="A634" s="9"/>
      <c r="B634" s="9"/>
      <c r="C634" s="98"/>
      <c r="D634" s="9"/>
      <c r="E634" s="98"/>
      <c r="F634" s="9"/>
      <c r="G634" s="98"/>
      <c r="H634" s="9"/>
      <c r="I634" s="98"/>
      <c r="J634" s="9"/>
      <c r="K634" s="98"/>
      <c r="L634" s="9"/>
      <c r="M634" s="9"/>
      <c r="N634" s="9"/>
      <c r="O634" s="9"/>
      <c r="P634" s="9"/>
      <c r="Q634" s="9"/>
      <c r="R634" s="9"/>
      <c r="S634" s="9"/>
      <c r="T634" s="9"/>
      <c r="U634" s="9"/>
      <c r="V634" s="9"/>
      <c r="W634" s="9"/>
      <c r="X634" s="9"/>
      <c r="Y634" s="9"/>
      <c r="Z634" s="9"/>
    </row>
    <row r="635" spans="1:26" ht="15.75" customHeight="1" x14ac:dyDescent="0.2">
      <c r="A635" s="9"/>
      <c r="B635" s="9"/>
      <c r="C635" s="98"/>
      <c r="D635" s="9"/>
      <c r="E635" s="98"/>
      <c r="F635" s="9"/>
      <c r="G635" s="98"/>
      <c r="H635" s="9"/>
      <c r="I635" s="98"/>
      <c r="J635" s="9"/>
      <c r="K635" s="98"/>
      <c r="L635" s="9"/>
      <c r="M635" s="9"/>
      <c r="N635" s="9"/>
      <c r="O635" s="9"/>
      <c r="P635" s="9"/>
      <c r="Q635" s="9"/>
      <c r="R635" s="9"/>
      <c r="S635" s="9"/>
      <c r="T635" s="9"/>
      <c r="U635" s="9"/>
      <c r="V635" s="9"/>
      <c r="W635" s="9"/>
      <c r="X635" s="9"/>
      <c r="Y635" s="9"/>
      <c r="Z635" s="9"/>
    </row>
    <row r="636" spans="1:26" ht="15.75" customHeight="1" x14ac:dyDescent="0.2">
      <c r="A636" s="9"/>
      <c r="B636" s="9"/>
      <c r="C636" s="98"/>
      <c r="D636" s="9"/>
      <c r="E636" s="98"/>
      <c r="F636" s="9"/>
      <c r="G636" s="98"/>
      <c r="H636" s="9"/>
      <c r="I636" s="98"/>
      <c r="J636" s="9"/>
      <c r="K636" s="98"/>
      <c r="L636" s="9"/>
      <c r="M636" s="9"/>
      <c r="N636" s="9"/>
      <c r="O636" s="9"/>
      <c r="P636" s="9"/>
      <c r="Q636" s="9"/>
      <c r="R636" s="9"/>
      <c r="S636" s="9"/>
      <c r="T636" s="9"/>
      <c r="U636" s="9"/>
      <c r="V636" s="9"/>
      <c r="W636" s="9"/>
      <c r="X636" s="9"/>
      <c r="Y636" s="9"/>
      <c r="Z636" s="9"/>
    </row>
    <row r="637" spans="1:26" ht="15.75" customHeight="1" x14ac:dyDescent="0.2">
      <c r="A637" s="9"/>
      <c r="B637" s="9"/>
      <c r="C637" s="98"/>
      <c r="D637" s="9"/>
      <c r="E637" s="98"/>
      <c r="F637" s="9"/>
      <c r="G637" s="98"/>
      <c r="H637" s="9"/>
      <c r="I637" s="98"/>
      <c r="J637" s="9"/>
      <c r="K637" s="98"/>
      <c r="L637" s="9"/>
      <c r="M637" s="9"/>
      <c r="N637" s="9"/>
      <c r="O637" s="9"/>
      <c r="P637" s="9"/>
      <c r="Q637" s="9"/>
      <c r="R637" s="9"/>
      <c r="S637" s="9"/>
      <c r="T637" s="9"/>
      <c r="U637" s="9"/>
      <c r="V637" s="9"/>
      <c r="W637" s="9"/>
      <c r="X637" s="9"/>
      <c r="Y637" s="9"/>
      <c r="Z637" s="9"/>
    </row>
    <row r="638" spans="1:26" ht="15.75" customHeight="1" x14ac:dyDescent="0.2">
      <c r="A638" s="9"/>
      <c r="B638" s="9"/>
      <c r="C638" s="98"/>
      <c r="D638" s="9"/>
      <c r="E638" s="98"/>
      <c r="F638" s="9"/>
      <c r="G638" s="98"/>
      <c r="H638" s="9"/>
      <c r="I638" s="98"/>
      <c r="J638" s="9"/>
      <c r="K638" s="98"/>
      <c r="L638" s="9"/>
      <c r="M638" s="9"/>
      <c r="N638" s="9"/>
      <c r="O638" s="9"/>
      <c r="P638" s="9"/>
      <c r="Q638" s="9"/>
      <c r="R638" s="9"/>
      <c r="S638" s="9"/>
      <c r="T638" s="9"/>
      <c r="U638" s="9"/>
      <c r="V638" s="9"/>
      <c r="W638" s="9"/>
      <c r="X638" s="9"/>
      <c r="Y638" s="9"/>
      <c r="Z638" s="9"/>
    </row>
    <row r="639" spans="1:26" ht="15.75" customHeight="1" x14ac:dyDescent="0.2">
      <c r="A639" s="9"/>
      <c r="B639" s="9"/>
      <c r="C639" s="98"/>
      <c r="D639" s="9"/>
      <c r="E639" s="98"/>
      <c r="F639" s="9"/>
      <c r="G639" s="98"/>
      <c r="H639" s="9"/>
      <c r="I639" s="98"/>
      <c r="J639" s="9"/>
      <c r="K639" s="98"/>
      <c r="L639" s="9"/>
      <c r="M639" s="9"/>
      <c r="N639" s="9"/>
      <c r="O639" s="9"/>
      <c r="P639" s="9"/>
      <c r="Q639" s="9"/>
      <c r="R639" s="9"/>
      <c r="S639" s="9"/>
      <c r="T639" s="9"/>
      <c r="U639" s="9"/>
      <c r="V639" s="9"/>
      <c r="W639" s="9"/>
      <c r="X639" s="9"/>
      <c r="Y639" s="9"/>
      <c r="Z639" s="9"/>
    </row>
    <row r="640" spans="1:26" ht="15.75" customHeight="1" x14ac:dyDescent="0.2">
      <c r="A640" s="9"/>
      <c r="B640" s="9"/>
      <c r="C640" s="98"/>
      <c r="D640" s="9"/>
      <c r="E640" s="98"/>
      <c r="F640" s="9"/>
      <c r="G640" s="98"/>
      <c r="H640" s="9"/>
      <c r="I640" s="98"/>
      <c r="J640" s="9"/>
      <c r="K640" s="98"/>
      <c r="L640" s="9"/>
      <c r="M640" s="9"/>
      <c r="N640" s="9"/>
      <c r="O640" s="9"/>
      <c r="P640" s="9"/>
      <c r="Q640" s="9"/>
      <c r="R640" s="9"/>
      <c r="S640" s="9"/>
      <c r="T640" s="9"/>
      <c r="U640" s="9"/>
      <c r="V640" s="9"/>
      <c r="W640" s="9"/>
      <c r="X640" s="9"/>
      <c r="Y640" s="9"/>
      <c r="Z640" s="9"/>
    </row>
    <row r="641" spans="1:26" ht="15.75" customHeight="1" x14ac:dyDescent="0.2">
      <c r="A641" s="9"/>
      <c r="B641" s="9"/>
      <c r="C641" s="98"/>
      <c r="D641" s="9"/>
      <c r="E641" s="98"/>
      <c r="F641" s="9"/>
      <c r="G641" s="98"/>
      <c r="H641" s="9"/>
      <c r="I641" s="98"/>
      <c r="J641" s="9"/>
      <c r="K641" s="98"/>
      <c r="L641" s="9"/>
      <c r="M641" s="9"/>
      <c r="N641" s="9"/>
      <c r="O641" s="9"/>
      <c r="P641" s="9"/>
      <c r="Q641" s="9"/>
      <c r="R641" s="9"/>
      <c r="S641" s="9"/>
      <c r="T641" s="9"/>
      <c r="U641" s="9"/>
      <c r="V641" s="9"/>
      <c r="W641" s="9"/>
      <c r="X641" s="9"/>
      <c r="Y641" s="9"/>
      <c r="Z641" s="9"/>
    </row>
    <row r="642" spans="1:26" ht="15.75" customHeight="1" x14ac:dyDescent="0.2">
      <c r="A642" s="9"/>
      <c r="B642" s="9"/>
      <c r="C642" s="98"/>
      <c r="D642" s="9"/>
      <c r="E642" s="98"/>
      <c r="F642" s="9"/>
      <c r="G642" s="98"/>
      <c r="H642" s="9"/>
      <c r="I642" s="98"/>
      <c r="J642" s="9"/>
      <c r="K642" s="98"/>
      <c r="L642" s="9"/>
      <c r="M642" s="9"/>
      <c r="N642" s="9"/>
      <c r="O642" s="9"/>
      <c r="P642" s="9"/>
      <c r="Q642" s="9"/>
      <c r="R642" s="9"/>
      <c r="S642" s="9"/>
      <c r="T642" s="9"/>
      <c r="U642" s="9"/>
      <c r="V642" s="9"/>
      <c r="W642" s="9"/>
      <c r="X642" s="9"/>
      <c r="Y642" s="9"/>
      <c r="Z642" s="9"/>
    </row>
    <row r="643" spans="1:26" ht="15.75" customHeight="1" x14ac:dyDescent="0.2">
      <c r="A643" s="9"/>
      <c r="B643" s="9"/>
      <c r="C643" s="98"/>
      <c r="D643" s="9"/>
      <c r="E643" s="98"/>
      <c r="F643" s="9"/>
      <c r="G643" s="98"/>
      <c r="H643" s="9"/>
      <c r="I643" s="98"/>
      <c r="J643" s="9"/>
      <c r="K643" s="98"/>
      <c r="L643" s="9"/>
      <c r="M643" s="9"/>
      <c r="N643" s="9"/>
      <c r="O643" s="9"/>
      <c r="P643" s="9"/>
      <c r="Q643" s="9"/>
      <c r="R643" s="9"/>
      <c r="S643" s="9"/>
      <c r="T643" s="9"/>
      <c r="U643" s="9"/>
      <c r="V643" s="9"/>
      <c r="W643" s="9"/>
      <c r="X643" s="9"/>
      <c r="Y643" s="9"/>
      <c r="Z643" s="9"/>
    </row>
    <row r="644" spans="1:26" ht="15.75" customHeight="1" x14ac:dyDescent="0.2">
      <c r="A644" s="9"/>
      <c r="B644" s="9"/>
      <c r="C644" s="98"/>
      <c r="D644" s="9"/>
      <c r="E644" s="98"/>
      <c r="F644" s="9"/>
      <c r="G644" s="98"/>
      <c r="H644" s="9"/>
      <c r="I644" s="98"/>
      <c r="J644" s="9"/>
      <c r="K644" s="98"/>
      <c r="L644" s="9"/>
      <c r="M644" s="9"/>
      <c r="N644" s="9"/>
      <c r="O644" s="9"/>
      <c r="P644" s="9"/>
      <c r="Q644" s="9"/>
      <c r="R644" s="9"/>
      <c r="S644" s="9"/>
      <c r="T644" s="9"/>
      <c r="U644" s="9"/>
      <c r="V644" s="9"/>
      <c r="W644" s="9"/>
      <c r="X644" s="9"/>
      <c r="Y644" s="9"/>
      <c r="Z644" s="9"/>
    </row>
    <row r="645" spans="1:26" ht="15.75" customHeight="1" x14ac:dyDescent="0.2">
      <c r="A645" s="9"/>
      <c r="B645" s="9"/>
      <c r="C645" s="98"/>
      <c r="D645" s="9"/>
      <c r="E645" s="98"/>
      <c r="F645" s="9"/>
      <c r="G645" s="98"/>
      <c r="H645" s="9"/>
      <c r="I645" s="98"/>
      <c r="J645" s="9"/>
      <c r="K645" s="98"/>
      <c r="L645" s="9"/>
      <c r="M645" s="9"/>
      <c r="N645" s="9"/>
      <c r="O645" s="9"/>
      <c r="P645" s="9"/>
      <c r="Q645" s="9"/>
      <c r="R645" s="9"/>
      <c r="S645" s="9"/>
      <c r="T645" s="9"/>
      <c r="U645" s="9"/>
      <c r="V645" s="9"/>
      <c r="W645" s="9"/>
      <c r="X645" s="9"/>
      <c r="Y645" s="9"/>
      <c r="Z645" s="9"/>
    </row>
    <row r="646" spans="1:26" ht="15.75" customHeight="1" x14ac:dyDescent="0.2">
      <c r="A646" s="9"/>
      <c r="B646" s="9"/>
      <c r="C646" s="98"/>
      <c r="D646" s="9"/>
      <c r="E646" s="98"/>
      <c r="F646" s="9"/>
      <c r="G646" s="98"/>
      <c r="H646" s="9"/>
      <c r="I646" s="98"/>
      <c r="J646" s="9"/>
      <c r="K646" s="98"/>
      <c r="L646" s="9"/>
      <c r="M646" s="9"/>
      <c r="N646" s="9"/>
      <c r="O646" s="9"/>
      <c r="P646" s="9"/>
      <c r="Q646" s="9"/>
      <c r="R646" s="9"/>
      <c r="S646" s="9"/>
      <c r="T646" s="9"/>
      <c r="U646" s="9"/>
      <c r="V646" s="9"/>
      <c r="W646" s="9"/>
      <c r="X646" s="9"/>
      <c r="Y646" s="9"/>
      <c r="Z646" s="9"/>
    </row>
    <row r="647" spans="1:26" ht="15.75" customHeight="1" x14ac:dyDescent="0.2">
      <c r="A647" s="9"/>
      <c r="B647" s="9"/>
      <c r="C647" s="98"/>
      <c r="D647" s="9"/>
      <c r="E647" s="98"/>
      <c r="F647" s="9"/>
      <c r="G647" s="98"/>
      <c r="H647" s="9"/>
      <c r="I647" s="98"/>
      <c r="J647" s="9"/>
      <c r="K647" s="98"/>
      <c r="L647" s="9"/>
      <c r="M647" s="9"/>
      <c r="N647" s="9"/>
      <c r="O647" s="9"/>
      <c r="P647" s="9"/>
      <c r="Q647" s="9"/>
      <c r="R647" s="9"/>
      <c r="S647" s="9"/>
      <c r="T647" s="9"/>
      <c r="U647" s="9"/>
      <c r="V647" s="9"/>
      <c r="W647" s="9"/>
      <c r="X647" s="9"/>
      <c r="Y647" s="9"/>
      <c r="Z647" s="9"/>
    </row>
    <row r="648" spans="1:26" ht="15.75" customHeight="1" x14ac:dyDescent="0.2">
      <c r="A648" s="9"/>
      <c r="B648" s="9"/>
      <c r="C648" s="98"/>
      <c r="D648" s="9"/>
      <c r="E648" s="98"/>
      <c r="F648" s="9"/>
      <c r="G648" s="98"/>
      <c r="H648" s="9"/>
      <c r="I648" s="98"/>
      <c r="J648" s="9"/>
      <c r="K648" s="98"/>
      <c r="L648" s="9"/>
      <c r="M648" s="9"/>
      <c r="N648" s="9"/>
      <c r="O648" s="9"/>
      <c r="P648" s="9"/>
      <c r="Q648" s="9"/>
      <c r="R648" s="9"/>
      <c r="S648" s="9"/>
      <c r="T648" s="9"/>
      <c r="U648" s="9"/>
      <c r="V648" s="9"/>
      <c r="W648" s="9"/>
      <c r="X648" s="9"/>
      <c r="Y648" s="9"/>
      <c r="Z648" s="9"/>
    </row>
    <row r="649" spans="1:26" ht="15.75" customHeight="1" x14ac:dyDescent="0.2">
      <c r="A649" s="9"/>
      <c r="B649" s="9"/>
      <c r="C649" s="98"/>
      <c r="D649" s="9"/>
      <c r="E649" s="98"/>
      <c r="F649" s="9"/>
      <c r="G649" s="98"/>
      <c r="H649" s="9"/>
      <c r="I649" s="98"/>
      <c r="J649" s="9"/>
      <c r="K649" s="98"/>
      <c r="L649" s="9"/>
      <c r="M649" s="9"/>
      <c r="N649" s="9"/>
      <c r="O649" s="9"/>
      <c r="P649" s="9"/>
      <c r="Q649" s="9"/>
      <c r="R649" s="9"/>
      <c r="S649" s="9"/>
      <c r="T649" s="9"/>
      <c r="U649" s="9"/>
      <c r="V649" s="9"/>
      <c r="W649" s="9"/>
      <c r="X649" s="9"/>
      <c r="Y649" s="9"/>
      <c r="Z649" s="9"/>
    </row>
    <row r="650" spans="1:26" ht="15.75" customHeight="1" x14ac:dyDescent="0.2">
      <c r="A650" s="9"/>
      <c r="B650" s="9"/>
      <c r="C650" s="98"/>
      <c r="D650" s="9"/>
      <c r="E650" s="98"/>
      <c r="F650" s="9"/>
      <c r="G650" s="98"/>
      <c r="H650" s="9"/>
      <c r="I650" s="98"/>
      <c r="J650" s="9"/>
      <c r="K650" s="98"/>
      <c r="L650" s="9"/>
      <c r="M650" s="9"/>
      <c r="N650" s="9"/>
      <c r="O650" s="9"/>
      <c r="P650" s="9"/>
      <c r="Q650" s="9"/>
      <c r="R650" s="9"/>
      <c r="S650" s="9"/>
      <c r="T650" s="9"/>
      <c r="U650" s="9"/>
      <c r="V650" s="9"/>
      <c r="W650" s="9"/>
      <c r="X650" s="9"/>
      <c r="Y650" s="9"/>
      <c r="Z650" s="9"/>
    </row>
    <row r="651" spans="1:26" ht="15.75" customHeight="1" x14ac:dyDescent="0.2">
      <c r="A651" s="9"/>
      <c r="B651" s="9"/>
      <c r="C651" s="98"/>
      <c r="D651" s="9"/>
      <c r="E651" s="98"/>
      <c r="F651" s="9"/>
      <c r="G651" s="98"/>
      <c r="H651" s="9"/>
      <c r="I651" s="98"/>
      <c r="J651" s="9"/>
      <c r="K651" s="98"/>
      <c r="L651" s="9"/>
      <c r="M651" s="9"/>
      <c r="N651" s="9"/>
      <c r="O651" s="9"/>
      <c r="P651" s="9"/>
      <c r="Q651" s="9"/>
      <c r="R651" s="9"/>
      <c r="S651" s="9"/>
      <c r="T651" s="9"/>
      <c r="U651" s="9"/>
      <c r="V651" s="9"/>
      <c r="W651" s="9"/>
      <c r="X651" s="9"/>
      <c r="Y651" s="9"/>
      <c r="Z651" s="9"/>
    </row>
    <row r="652" spans="1:26" ht="15.75" customHeight="1" x14ac:dyDescent="0.2">
      <c r="A652" s="9"/>
      <c r="B652" s="9"/>
      <c r="C652" s="98"/>
      <c r="D652" s="9"/>
      <c r="E652" s="98"/>
      <c r="F652" s="9"/>
      <c r="G652" s="98"/>
      <c r="H652" s="9"/>
      <c r="I652" s="98"/>
      <c r="J652" s="9"/>
      <c r="K652" s="98"/>
      <c r="L652" s="9"/>
      <c r="M652" s="9"/>
      <c r="N652" s="9"/>
      <c r="O652" s="9"/>
      <c r="P652" s="9"/>
      <c r="Q652" s="9"/>
      <c r="R652" s="9"/>
      <c r="S652" s="9"/>
      <c r="T652" s="9"/>
      <c r="U652" s="9"/>
      <c r="V652" s="9"/>
      <c r="W652" s="9"/>
      <c r="X652" s="9"/>
      <c r="Y652" s="9"/>
      <c r="Z652" s="9"/>
    </row>
    <row r="653" spans="1:26" ht="15.75" customHeight="1" x14ac:dyDescent="0.2">
      <c r="A653" s="9"/>
      <c r="B653" s="9"/>
      <c r="C653" s="98"/>
      <c r="D653" s="9"/>
      <c r="E653" s="98"/>
      <c r="F653" s="9"/>
      <c r="G653" s="98"/>
      <c r="H653" s="9"/>
      <c r="I653" s="98"/>
      <c r="J653" s="9"/>
      <c r="K653" s="98"/>
      <c r="L653" s="9"/>
      <c r="M653" s="9"/>
      <c r="N653" s="9"/>
      <c r="O653" s="9"/>
      <c r="P653" s="9"/>
      <c r="Q653" s="9"/>
      <c r="R653" s="9"/>
      <c r="S653" s="9"/>
      <c r="T653" s="9"/>
      <c r="U653" s="9"/>
      <c r="V653" s="9"/>
      <c r="W653" s="9"/>
      <c r="X653" s="9"/>
      <c r="Y653" s="9"/>
      <c r="Z653" s="9"/>
    </row>
    <row r="654" spans="1:26" ht="15.75" customHeight="1" x14ac:dyDescent="0.2">
      <c r="A654" s="9"/>
      <c r="B654" s="9"/>
      <c r="C654" s="98"/>
      <c r="D654" s="9"/>
      <c r="E654" s="98"/>
      <c r="F654" s="9"/>
      <c r="G654" s="98"/>
      <c r="H654" s="9"/>
      <c r="I654" s="98"/>
      <c r="J654" s="9"/>
      <c r="K654" s="98"/>
      <c r="L654" s="9"/>
      <c r="M654" s="9"/>
      <c r="N654" s="9"/>
      <c r="O654" s="9"/>
      <c r="P654" s="9"/>
      <c r="Q654" s="9"/>
      <c r="R654" s="9"/>
      <c r="S654" s="9"/>
      <c r="T654" s="9"/>
      <c r="U654" s="9"/>
      <c r="V654" s="9"/>
      <c r="W654" s="9"/>
      <c r="X654" s="9"/>
      <c r="Y654" s="9"/>
      <c r="Z654" s="9"/>
    </row>
    <row r="655" spans="1:26" ht="15.75" customHeight="1" x14ac:dyDescent="0.2">
      <c r="A655" s="9"/>
      <c r="B655" s="9"/>
      <c r="C655" s="98"/>
      <c r="D655" s="9"/>
      <c r="E655" s="98"/>
      <c r="F655" s="9"/>
      <c r="G655" s="98"/>
      <c r="H655" s="9"/>
      <c r="I655" s="98"/>
      <c r="J655" s="9"/>
      <c r="K655" s="98"/>
      <c r="L655" s="9"/>
      <c r="M655" s="9"/>
      <c r="N655" s="9"/>
      <c r="O655" s="9"/>
      <c r="P655" s="9"/>
      <c r="Q655" s="9"/>
      <c r="R655" s="9"/>
      <c r="S655" s="9"/>
      <c r="T655" s="9"/>
      <c r="U655" s="9"/>
      <c r="V655" s="9"/>
      <c r="W655" s="9"/>
      <c r="X655" s="9"/>
      <c r="Y655" s="9"/>
      <c r="Z655" s="9"/>
    </row>
    <row r="656" spans="1:26" ht="15.75" customHeight="1" x14ac:dyDescent="0.2">
      <c r="A656" s="9"/>
      <c r="B656" s="9"/>
      <c r="C656" s="98"/>
      <c r="D656" s="9"/>
      <c r="E656" s="98"/>
      <c r="F656" s="9"/>
      <c r="G656" s="98"/>
      <c r="H656" s="9"/>
      <c r="I656" s="98"/>
      <c r="J656" s="9"/>
      <c r="K656" s="98"/>
      <c r="L656" s="9"/>
      <c r="M656" s="9"/>
      <c r="N656" s="9"/>
      <c r="O656" s="9"/>
      <c r="P656" s="9"/>
      <c r="Q656" s="9"/>
      <c r="R656" s="9"/>
      <c r="S656" s="9"/>
      <c r="T656" s="9"/>
      <c r="U656" s="9"/>
      <c r="V656" s="9"/>
      <c r="W656" s="9"/>
      <c r="X656" s="9"/>
      <c r="Y656" s="9"/>
      <c r="Z656" s="9"/>
    </row>
    <row r="657" spans="1:26" ht="15.75" customHeight="1" x14ac:dyDescent="0.2">
      <c r="A657" s="9"/>
      <c r="B657" s="9"/>
      <c r="C657" s="98"/>
      <c r="D657" s="9"/>
      <c r="E657" s="98"/>
      <c r="F657" s="9"/>
      <c r="G657" s="98"/>
      <c r="H657" s="9"/>
      <c r="I657" s="98"/>
      <c r="J657" s="9"/>
      <c r="K657" s="98"/>
      <c r="L657" s="9"/>
      <c r="M657" s="9"/>
      <c r="N657" s="9"/>
      <c r="O657" s="9"/>
      <c r="P657" s="9"/>
      <c r="Q657" s="9"/>
      <c r="R657" s="9"/>
      <c r="S657" s="9"/>
      <c r="T657" s="9"/>
      <c r="U657" s="9"/>
      <c r="V657" s="9"/>
      <c r="W657" s="9"/>
      <c r="X657" s="9"/>
      <c r="Y657" s="9"/>
      <c r="Z657" s="9"/>
    </row>
    <row r="658" spans="1:26" ht="15.75" customHeight="1" x14ac:dyDescent="0.2">
      <c r="A658" s="9"/>
      <c r="B658" s="9"/>
      <c r="C658" s="98"/>
      <c r="D658" s="9"/>
      <c r="E658" s="98"/>
      <c r="F658" s="9"/>
      <c r="G658" s="98"/>
      <c r="H658" s="9"/>
      <c r="I658" s="98"/>
      <c r="J658" s="9"/>
      <c r="K658" s="98"/>
      <c r="L658" s="9"/>
      <c r="M658" s="9"/>
      <c r="N658" s="9"/>
      <c r="O658" s="9"/>
      <c r="P658" s="9"/>
      <c r="Q658" s="9"/>
      <c r="R658" s="9"/>
      <c r="S658" s="9"/>
      <c r="T658" s="9"/>
      <c r="U658" s="9"/>
      <c r="V658" s="9"/>
      <c r="W658" s="9"/>
      <c r="X658" s="9"/>
      <c r="Y658" s="9"/>
      <c r="Z658" s="9"/>
    </row>
    <row r="659" spans="1:26" ht="15.75" customHeight="1" x14ac:dyDescent="0.2">
      <c r="A659" s="9"/>
      <c r="B659" s="9"/>
      <c r="C659" s="98"/>
      <c r="D659" s="9"/>
      <c r="E659" s="98"/>
      <c r="F659" s="9"/>
      <c r="G659" s="98"/>
      <c r="H659" s="9"/>
      <c r="I659" s="98"/>
      <c r="J659" s="9"/>
      <c r="K659" s="98"/>
      <c r="L659" s="9"/>
      <c r="M659" s="9"/>
      <c r="N659" s="9"/>
      <c r="O659" s="9"/>
      <c r="P659" s="9"/>
      <c r="Q659" s="9"/>
      <c r="R659" s="9"/>
      <c r="S659" s="9"/>
      <c r="T659" s="9"/>
      <c r="U659" s="9"/>
      <c r="V659" s="9"/>
      <c r="W659" s="9"/>
      <c r="X659" s="9"/>
      <c r="Y659" s="9"/>
      <c r="Z659" s="9"/>
    </row>
    <row r="660" spans="1:26" ht="15.75" customHeight="1" x14ac:dyDescent="0.2">
      <c r="A660" s="9"/>
      <c r="B660" s="9"/>
      <c r="C660" s="98"/>
      <c r="D660" s="9"/>
      <c r="E660" s="98"/>
      <c r="F660" s="9"/>
      <c r="G660" s="98"/>
      <c r="H660" s="9"/>
      <c r="I660" s="98"/>
      <c r="J660" s="9"/>
      <c r="K660" s="98"/>
      <c r="L660" s="9"/>
      <c r="M660" s="9"/>
      <c r="N660" s="9"/>
      <c r="O660" s="9"/>
      <c r="P660" s="9"/>
      <c r="Q660" s="9"/>
      <c r="R660" s="9"/>
      <c r="S660" s="9"/>
      <c r="T660" s="9"/>
      <c r="U660" s="9"/>
      <c r="V660" s="9"/>
      <c r="W660" s="9"/>
      <c r="X660" s="9"/>
      <c r="Y660" s="9"/>
      <c r="Z660" s="9"/>
    </row>
    <row r="661" spans="1:26" ht="15.75" customHeight="1" x14ac:dyDescent="0.2">
      <c r="A661" s="9"/>
      <c r="B661" s="9"/>
      <c r="C661" s="98"/>
      <c r="D661" s="9"/>
      <c r="E661" s="98"/>
      <c r="F661" s="9"/>
      <c r="G661" s="98"/>
      <c r="H661" s="9"/>
      <c r="I661" s="98"/>
      <c r="J661" s="9"/>
      <c r="K661" s="98"/>
      <c r="L661" s="9"/>
      <c r="M661" s="9"/>
      <c r="N661" s="9"/>
      <c r="O661" s="9"/>
      <c r="P661" s="9"/>
      <c r="Q661" s="9"/>
      <c r="R661" s="9"/>
      <c r="S661" s="9"/>
      <c r="T661" s="9"/>
      <c r="U661" s="9"/>
      <c r="V661" s="9"/>
      <c r="W661" s="9"/>
      <c r="X661" s="9"/>
      <c r="Y661" s="9"/>
      <c r="Z661" s="9"/>
    </row>
    <row r="662" spans="1:26" ht="15.75" customHeight="1" x14ac:dyDescent="0.2">
      <c r="A662" s="9"/>
      <c r="B662" s="9"/>
      <c r="C662" s="98"/>
      <c r="D662" s="9"/>
      <c r="E662" s="98"/>
      <c r="F662" s="9"/>
      <c r="G662" s="98"/>
      <c r="H662" s="9"/>
      <c r="I662" s="98"/>
      <c r="J662" s="9"/>
      <c r="K662" s="98"/>
      <c r="L662" s="9"/>
      <c r="M662" s="9"/>
      <c r="N662" s="9"/>
      <c r="O662" s="9"/>
      <c r="P662" s="9"/>
      <c r="Q662" s="9"/>
      <c r="R662" s="9"/>
      <c r="S662" s="9"/>
      <c r="T662" s="9"/>
      <c r="U662" s="9"/>
      <c r="V662" s="9"/>
      <c r="W662" s="9"/>
      <c r="X662" s="9"/>
      <c r="Y662" s="9"/>
      <c r="Z662" s="9"/>
    </row>
    <row r="663" spans="1:26" ht="15.75" customHeight="1" x14ac:dyDescent="0.2">
      <c r="A663" s="9"/>
      <c r="B663" s="9"/>
      <c r="C663" s="98"/>
      <c r="D663" s="9"/>
      <c r="E663" s="98"/>
      <c r="F663" s="9"/>
      <c r="G663" s="98"/>
      <c r="H663" s="9"/>
      <c r="I663" s="98"/>
      <c r="J663" s="9"/>
      <c r="K663" s="98"/>
      <c r="L663" s="9"/>
      <c r="M663" s="9"/>
      <c r="N663" s="9"/>
      <c r="O663" s="9"/>
      <c r="P663" s="9"/>
      <c r="Q663" s="9"/>
      <c r="R663" s="9"/>
      <c r="S663" s="9"/>
      <c r="T663" s="9"/>
      <c r="U663" s="9"/>
      <c r="V663" s="9"/>
      <c r="W663" s="9"/>
      <c r="X663" s="9"/>
      <c r="Y663" s="9"/>
      <c r="Z663" s="9"/>
    </row>
    <row r="664" spans="1:26" ht="15.75" customHeight="1" x14ac:dyDescent="0.2">
      <c r="A664" s="9"/>
      <c r="B664" s="9"/>
      <c r="C664" s="98"/>
      <c r="D664" s="9"/>
      <c r="E664" s="98"/>
      <c r="F664" s="9"/>
      <c r="G664" s="98"/>
      <c r="H664" s="9"/>
      <c r="I664" s="98"/>
      <c r="J664" s="9"/>
      <c r="K664" s="98"/>
      <c r="L664" s="9"/>
      <c r="M664" s="9"/>
      <c r="N664" s="9"/>
      <c r="O664" s="9"/>
      <c r="P664" s="9"/>
      <c r="Q664" s="9"/>
      <c r="R664" s="9"/>
      <c r="S664" s="9"/>
      <c r="T664" s="9"/>
      <c r="U664" s="9"/>
      <c r="V664" s="9"/>
      <c r="W664" s="9"/>
      <c r="X664" s="9"/>
      <c r="Y664" s="9"/>
      <c r="Z664" s="9"/>
    </row>
    <row r="665" spans="1:26" ht="15.75" customHeight="1" x14ac:dyDescent="0.2">
      <c r="A665" s="9"/>
      <c r="B665" s="9"/>
      <c r="C665" s="98"/>
      <c r="D665" s="9"/>
      <c r="E665" s="98"/>
      <c r="F665" s="9"/>
      <c r="G665" s="98"/>
      <c r="H665" s="9"/>
      <c r="I665" s="98"/>
      <c r="J665" s="9"/>
      <c r="K665" s="98"/>
      <c r="L665" s="9"/>
      <c r="M665" s="9"/>
      <c r="N665" s="9"/>
      <c r="O665" s="9"/>
      <c r="P665" s="9"/>
      <c r="Q665" s="9"/>
      <c r="R665" s="9"/>
      <c r="S665" s="9"/>
      <c r="T665" s="9"/>
      <c r="U665" s="9"/>
      <c r="V665" s="9"/>
      <c r="W665" s="9"/>
      <c r="X665" s="9"/>
      <c r="Y665" s="9"/>
      <c r="Z665" s="9"/>
    </row>
    <row r="666" spans="1:26" ht="15.75" customHeight="1" x14ac:dyDescent="0.2">
      <c r="A666" s="9"/>
      <c r="B666" s="9"/>
      <c r="C666" s="98"/>
      <c r="D666" s="9"/>
      <c r="E666" s="98"/>
      <c r="F666" s="9"/>
      <c r="G666" s="98"/>
      <c r="H666" s="9"/>
      <c r="I666" s="98"/>
      <c r="J666" s="9"/>
      <c r="K666" s="98"/>
      <c r="L666" s="9"/>
      <c r="M666" s="9"/>
      <c r="N666" s="9"/>
      <c r="O666" s="9"/>
      <c r="P666" s="9"/>
      <c r="Q666" s="9"/>
      <c r="R666" s="9"/>
      <c r="S666" s="9"/>
      <c r="T666" s="9"/>
      <c r="U666" s="9"/>
      <c r="V666" s="9"/>
      <c r="W666" s="9"/>
      <c r="X666" s="9"/>
      <c r="Y666" s="9"/>
      <c r="Z666" s="9"/>
    </row>
    <row r="667" spans="1:26" ht="15.75" customHeight="1" x14ac:dyDescent="0.2">
      <c r="A667" s="9"/>
      <c r="B667" s="9"/>
      <c r="C667" s="98"/>
      <c r="D667" s="9"/>
      <c r="E667" s="98"/>
      <c r="F667" s="9"/>
      <c r="G667" s="98"/>
      <c r="H667" s="9"/>
      <c r="I667" s="98"/>
      <c r="J667" s="9"/>
      <c r="K667" s="98"/>
      <c r="L667" s="9"/>
      <c r="M667" s="9"/>
      <c r="N667" s="9"/>
      <c r="O667" s="9"/>
      <c r="P667" s="9"/>
      <c r="Q667" s="9"/>
      <c r="R667" s="9"/>
      <c r="S667" s="9"/>
      <c r="T667" s="9"/>
      <c r="U667" s="9"/>
      <c r="V667" s="9"/>
      <c r="W667" s="9"/>
      <c r="X667" s="9"/>
      <c r="Y667" s="9"/>
      <c r="Z667" s="9"/>
    </row>
    <row r="668" spans="1:26" ht="15.75" customHeight="1" x14ac:dyDescent="0.2">
      <c r="A668" s="9"/>
      <c r="B668" s="9"/>
      <c r="C668" s="98"/>
      <c r="D668" s="9"/>
      <c r="E668" s="98"/>
      <c r="F668" s="9"/>
      <c r="G668" s="98"/>
      <c r="H668" s="9"/>
      <c r="I668" s="98"/>
      <c r="J668" s="9"/>
      <c r="K668" s="98"/>
      <c r="L668" s="9"/>
      <c r="M668" s="9"/>
      <c r="N668" s="9"/>
      <c r="O668" s="9"/>
      <c r="P668" s="9"/>
      <c r="Q668" s="9"/>
      <c r="R668" s="9"/>
      <c r="S668" s="9"/>
      <c r="T668" s="9"/>
      <c r="U668" s="9"/>
      <c r="V668" s="9"/>
      <c r="W668" s="9"/>
      <c r="X668" s="9"/>
      <c r="Y668" s="9"/>
      <c r="Z668" s="9"/>
    </row>
    <row r="669" spans="1:26" ht="15.75" customHeight="1" x14ac:dyDescent="0.2">
      <c r="A669" s="9"/>
      <c r="B669" s="9"/>
      <c r="C669" s="98"/>
      <c r="D669" s="9"/>
      <c r="E669" s="98"/>
      <c r="F669" s="9"/>
      <c r="G669" s="98"/>
      <c r="H669" s="9"/>
      <c r="I669" s="98"/>
      <c r="J669" s="9"/>
      <c r="K669" s="98"/>
      <c r="L669" s="9"/>
      <c r="M669" s="9"/>
      <c r="N669" s="9"/>
      <c r="O669" s="9"/>
      <c r="P669" s="9"/>
      <c r="Q669" s="9"/>
      <c r="R669" s="9"/>
      <c r="S669" s="9"/>
      <c r="T669" s="9"/>
      <c r="U669" s="9"/>
      <c r="V669" s="9"/>
      <c r="W669" s="9"/>
      <c r="X669" s="9"/>
      <c r="Y669" s="9"/>
      <c r="Z669" s="9"/>
    </row>
    <row r="670" spans="1:26" ht="15.75" customHeight="1" x14ac:dyDescent="0.2">
      <c r="A670" s="9"/>
      <c r="B670" s="9"/>
      <c r="C670" s="98"/>
      <c r="D670" s="9"/>
      <c r="E670" s="98"/>
      <c r="F670" s="9"/>
      <c r="G670" s="98"/>
      <c r="H670" s="9"/>
      <c r="I670" s="98"/>
      <c r="J670" s="9"/>
      <c r="K670" s="98"/>
      <c r="L670" s="9"/>
      <c r="M670" s="9"/>
      <c r="N670" s="9"/>
      <c r="O670" s="9"/>
      <c r="P670" s="9"/>
      <c r="Q670" s="9"/>
      <c r="R670" s="9"/>
      <c r="S670" s="9"/>
      <c r="T670" s="9"/>
      <c r="U670" s="9"/>
      <c r="V670" s="9"/>
      <c r="W670" s="9"/>
      <c r="X670" s="9"/>
      <c r="Y670" s="9"/>
      <c r="Z670" s="9"/>
    </row>
    <row r="671" spans="1:26" ht="15.75" customHeight="1" x14ac:dyDescent="0.2">
      <c r="A671" s="9"/>
      <c r="B671" s="9"/>
      <c r="C671" s="98"/>
      <c r="D671" s="9"/>
      <c r="E671" s="98"/>
      <c r="F671" s="9"/>
      <c r="G671" s="98"/>
      <c r="H671" s="9"/>
      <c r="I671" s="98"/>
      <c r="J671" s="9"/>
      <c r="K671" s="98"/>
      <c r="L671" s="9"/>
      <c r="M671" s="9"/>
      <c r="N671" s="9"/>
      <c r="O671" s="9"/>
      <c r="P671" s="9"/>
      <c r="Q671" s="9"/>
      <c r="R671" s="9"/>
      <c r="S671" s="9"/>
      <c r="T671" s="9"/>
      <c r="U671" s="9"/>
      <c r="V671" s="9"/>
      <c r="W671" s="9"/>
      <c r="X671" s="9"/>
      <c r="Y671" s="9"/>
      <c r="Z671" s="9"/>
    </row>
    <row r="672" spans="1:26" ht="15.75" customHeight="1" x14ac:dyDescent="0.2">
      <c r="A672" s="9"/>
      <c r="B672" s="9"/>
      <c r="C672" s="98"/>
      <c r="D672" s="9"/>
      <c r="E672" s="98"/>
      <c r="F672" s="9"/>
      <c r="G672" s="98"/>
      <c r="H672" s="9"/>
      <c r="I672" s="98"/>
      <c r="J672" s="9"/>
      <c r="K672" s="98"/>
      <c r="L672" s="9"/>
      <c r="M672" s="9"/>
      <c r="N672" s="9"/>
      <c r="O672" s="9"/>
      <c r="P672" s="9"/>
      <c r="Q672" s="9"/>
      <c r="R672" s="9"/>
      <c r="S672" s="9"/>
      <c r="T672" s="9"/>
      <c r="U672" s="9"/>
      <c r="V672" s="9"/>
      <c r="W672" s="9"/>
      <c r="X672" s="9"/>
      <c r="Y672" s="9"/>
      <c r="Z672" s="9"/>
    </row>
    <row r="673" spans="1:26" ht="15.75" customHeight="1" x14ac:dyDescent="0.2">
      <c r="A673" s="9"/>
      <c r="B673" s="9"/>
      <c r="C673" s="98"/>
      <c r="D673" s="9"/>
      <c r="E673" s="98"/>
      <c r="F673" s="9"/>
      <c r="G673" s="98"/>
      <c r="H673" s="9"/>
      <c r="I673" s="98"/>
      <c r="J673" s="9"/>
      <c r="K673" s="98"/>
      <c r="L673" s="9"/>
      <c r="M673" s="9"/>
      <c r="N673" s="9"/>
      <c r="O673" s="9"/>
      <c r="P673" s="9"/>
      <c r="Q673" s="9"/>
      <c r="R673" s="9"/>
      <c r="S673" s="9"/>
      <c r="T673" s="9"/>
      <c r="U673" s="9"/>
      <c r="V673" s="9"/>
      <c r="W673" s="9"/>
      <c r="X673" s="9"/>
      <c r="Y673" s="9"/>
      <c r="Z673" s="9"/>
    </row>
    <row r="674" spans="1:26" ht="15.75" customHeight="1" x14ac:dyDescent="0.2">
      <c r="A674" s="9"/>
      <c r="B674" s="9"/>
      <c r="C674" s="98"/>
      <c r="D674" s="9"/>
      <c r="E674" s="98"/>
      <c r="F674" s="9"/>
      <c r="G674" s="98"/>
      <c r="H674" s="9"/>
      <c r="I674" s="98"/>
      <c r="J674" s="9"/>
      <c r="K674" s="98"/>
      <c r="L674" s="9"/>
      <c r="M674" s="9"/>
      <c r="N674" s="9"/>
      <c r="O674" s="9"/>
      <c r="P674" s="9"/>
      <c r="Q674" s="9"/>
      <c r="R674" s="9"/>
      <c r="S674" s="9"/>
      <c r="T674" s="9"/>
      <c r="U674" s="9"/>
      <c r="V674" s="9"/>
      <c r="W674" s="9"/>
      <c r="X674" s="9"/>
      <c r="Y674" s="9"/>
      <c r="Z674" s="9"/>
    </row>
    <row r="675" spans="1:26" ht="15.75" customHeight="1" x14ac:dyDescent="0.2">
      <c r="A675" s="9"/>
      <c r="B675" s="9"/>
      <c r="C675" s="98"/>
      <c r="D675" s="9"/>
      <c r="E675" s="98"/>
      <c r="F675" s="9"/>
      <c r="G675" s="98"/>
      <c r="H675" s="9"/>
      <c r="I675" s="98"/>
      <c r="J675" s="9"/>
      <c r="K675" s="98"/>
      <c r="L675" s="9"/>
      <c r="M675" s="9"/>
      <c r="N675" s="9"/>
      <c r="O675" s="9"/>
      <c r="P675" s="9"/>
      <c r="Q675" s="9"/>
      <c r="R675" s="9"/>
      <c r="S675" s="9"/>
      <c r="T675" s="9"/>
      <c r="U675" s="9"/>
      <c r="V675" s="9"/>
      <c r="W675" s="9"/>
      <c r="X675" s="9"/>
      <c r="Y675" s="9"/>
      <c r="Z675" s="9"/>
    </row>
    <row r="676" spans="1:26" ht="15.75" customHeight="1" x14ac:dyDescent="0.2">
      <c r="A676" s="9"/>
      <c r="B676" s="9"/>
      <c r="C676" s="98"/>
      <c r="D676" s="9"/>
      <c r="E676" s="98"/>
      <c r="F676" s="9"/>
      <c r="G676" s="98"/>
      <c r="H676" s="9"/>
      <c r="I676" s="98"/>
      <c r="J676" s="9"/>
      <c r="K676" s="98"/>
      <c r="L676" s="9"/>
      <c r="M676" s="9"/>
      <c r="N676" s="9"/>
      <c r="O676" s="9"/>
      <c r="P676" s="9"/>
      <c r="Q676" s="9"/>
      <c r="R676" s="9"/>
      <c r="S676" s="9"/>
      <c r="T676" s="9"/>
      <c r="U676" s="9"/>
      <c r="V676" s="9"/>
      <c r="W676" s="9"/>
      <c r="X676" s="9"/>
      <c r="Y676" s="9"/>
      <c r="Z676" s="9"/>
    </row>
    <row r="677" spans="1:26" ht="15.75" customHeight="1" x14ac:dyDescent="0.2">
      <c r="A677" s="9"/>
      <c r="B677" s="9"/>
      <c r="C677" s="98"/>
      <c r="D677" s="9"/>
      <c r="E677" s="98"/>
      <c r="F677" s="9"/>
      <c r="G677" s="98"/>
      <c r="H677" s="9"/>
      <c r="I677" s="98"/>
      <c r="J677" s="9"/>
      <c r="K677" s="98"/>
      <c r="L677" s="9"/>
      <c r="M677" s="9"/>
      <c r="N677" s="9"/>
      <c r="O677" s="9"/>
      <c r="P677" s="9"/>
      <c r="Q677" s="9"/>
      <c r="R677" s="9"/>
      <c r="S677" s="9"/>
      <c r="T677" s="9"/>
      <c r="U677" s="9"/>
      <c r="V677" s="9"/>
      <c r="W677" s="9"/>
      <c r="X677" s="9"/>
      <c r="Y677" s="9"/>
      <c r="Z677" s="9"/>
    </row>
    <row r="678" spans="1:26" ht="15.75" customHeight="1" x14ac:dyDescent="0.2">
      <c r="A678" s="9"/>
      <c r="B678" s="9"/>
      <c r="C678" s="98"/>
      <c r="D678" s="9"/>
      <c r="E678" s="98"/>
      <c r="F678" s="9"/>
      <c r="G678" s="98"/>
      <c r="H678" s="9"/>
      <c r="I678" s="98"/>
      <c r="J678" s="9"/>
      <c r="K678" s="98"/>
      <c r="L678" s="9"/>
      <c r="M678" s="9"/>
      <c r="N678" s="9"/>
      <c r="O678" s="9"/>
      <c r="P678" s="9"/>
      <c r="Q678" s="9"/>
      <c r="R678" s="9"/>
      <c r="S678" s="9"/>
      <c r="T678" s="9"/>
      <c r="U678" s="9"/>
      <c r="V678" s="9"/>
      <c r="W678" s="9"/>
      <c r="X678" s="9"/>
      <c r="Y678" s="9"/>
      <c r="Z678" s="9"/>
    </row>
    <row r="679" spans="1:26" ht="15.75" customHeight="1" x14ac:dyDescent="0.2">
      <c r="A679" s="9"/>
      <c r="B679" s="9"/>
      <c r="C679" s="98"/>
      <c r="D679" s="9"/>
      <c r="E679" s="98"/>
      <c r="F679" s="9"/>
      <c r="G679" s="98"/>
      <c r="H679" s="9"/>
      <c r="I679" s="98"/>
      <c r="J679" s="9"/>
      <c r="K679" s="98"/>
      <c r="L679" s="9"/>
      <c r="M679" s="9"/>
      <c r="N679" s="9"/>
      <c r="O679" s="9"/>
      <c r="P679" s="9"/>
      <c r="Q679" s="9"/>
      <c r="R679" s="9"/>
      <c r="S679" s="9"/>
      <c r="T679" s="9"/>
      <c r="U679" s="9"/>
      <c r="V679" s="9"/>
      <c r="W679" s="9"/>
      <c r="X679" s="9"/>
      <c r="Y679" s="9"/>
      <c r="Z679" s="9"/>
    </row>
    <row r="680" spans="1:26" ht="15.75" customHeight="1" x14ac:dyDescent="0.2">
      <c r="A680" s="9"/>
      <c r="B680" s="9"/>
      <c r="C680" s="98"/>
      <c r="D680" s="9"/>
      <c r="E680" s="98"/>
      <c r="F680" s="9"/>
      <c r="G680" s="98"/>
      <c r="H680" s="9"/>
      <c r="I680" s="98"/>
      <c r="J680" s="9"/>
      <c r="K680" s="98"/>
      <c r="L680" s="9"/>
      <c r="M680" s="9"/>
      <c r="N680" s="9"/>
      <c r="O680" s="9"/>
      <c r="P680" s="9"/>
      <c r="Q680" s="9"/>
      <c r="R680" s="9"/>
      <c r="S680" s="9"/>
      <c r="T680" s="9"/>
      <c r="U680" s="9"/>
      <c r="V680" s="9"/>
      <c r="W680" s="9"/>
      <c r="X680" s="9"/>
      <c r="Y680" s="9"/>
      <c r="Z680" s="9"/>
    </row>
    <row r="681" spans="1:26" ht="15.75" customHeight="1" x14ac:dyDescent="0.2">
      <c r="A681" s="9"/>
      <c r="B681" s="9"/>
      <c r="C681" s="98"/>
      <c r="D681" s="9"/>
      <c r="E681" s="98"/>
      <c r="F681" s="9"/>
      <c r="G681" s="98"/>
      <c r="H681" s="9"/>
      <c r="I681" s="98"/>
      <c r="J681" s="9"/>
      <c r="K681" s="98"/>
      <c r="L681" s="9"/>
      <c r="M681" s="9"/>
      <c r="N681" s="9"/>
      <c r="O681" s="9"/>
      <c r="P681" s="9"/>
      <c r="Q681" s="9"/>
      <c r="R681" s="9"/>
      <c r="S681" s="9"/>
      <c r="T681" s="9"/>
      <c r="U681" s="9"/>
      <c r="V681" s="9"/>
      <c r="W681" s="9"/>
      <c r="X681" s="9"/>
      <c r="Y681" s="9"/>
      <c r="Z681" s="9"/>
    </row>
    <row r="682" spans="1:26" ht="15.75" customHeight="1" x14ac:dyDescent="0.2">
      <c r="A682" s="9"/>
      <c r="B682" s="9"/>
      <c r="C682" s="98"/>
      <c r="D682" s="9"/>
      <c r="E682" s="98"/>
      <c r="F682" s="9"/>
      <c r="G682" s="98"/>
      <c r="H682" s="9"/>
      <c r="I682" s="98"/>
      <c r="J682" s="9"/>
      <c r="K682" s="98"/>
      <c r="L682" s="9"/>
      <c r="M682" s="9"/>
      <c r="N682" s="9"/>
      <c r="O682" s="9"/>
      <c r="P682" s="9"/>
      <c r="Q682" s="9"/>
      <c r="R682" s="9"/>
      <c r="S682" s="9"/>
      <c r="T682" s="9"/>
      <c r="U682" s="9"/>
      <c r="V682" s="9"/>
      <c r="W682" s="9"/>
      <c r="X682" s="9"/>
      <c r="Y682" s="9"/>
      <c r="Z682" s="9"/>
    </row>
    <row r="683" spans="1:26" ht="15.75" customHeight="1" x14ac:dyDescent="0.2">
      <c r="A683" s="9"/>
      <c r="B683" s="9"/>
      <c r="C683" s="98"/>
      <c r="D683" s="9"/>
      <c r="E683" s="98"/>
      <c r="F683" s="9"/>
      <c r="G683" s="98"/>
      <c r="H683" s="9"/>
      <c r="I683" s="98"/>
      <c r="J683" s="9"/>
      <c r="K683" s="98"/>
      <c r="L683" s="9"/>
      <c r="M683" s="9"/>
      <c r="N683" s="9"/>
      <c r="O683" s="9"/>
      <c r="P683" s="9"/>
      <c r="Q683" s="9"/>
      <c r="R683" s="9"/>
      <c r="S683" s="9"/>
      <c r="T683" s="9"/>
      <c r="U683" s="9"/>
      <c r="V683" s="9"/>
      <c r="W683" s="9"/>
      <c r="X683" s="9"/>
      <c r="Y683" s="9"/>
      <c r="Z683" s="9"/>
    </row>
    <row r="684" spans="1:26" ht="15.75" customHeight="1" x14ac:dyDescent="0.2">
      <c r="A684" s="9"/>
      <c r="B684" s="9"/>
      <c r="C684" s="98"/>
      <c r="D684" s="9"/>
      <c r="E684" s="98"/>
      <c r="F684" s="9"/>
      <c r="G684" s="98"/>
      <c r="H684" s="9"/>
      <c r="I684" s="98"/>
      <c r="J684" s="9"/>
      <c r="K684" s="98"/>
      <c r="L684" s="9"/>
      <c r="M684" s="9"/>
      <c r="N684" s="9"/>
      <c r="O684" s="9"/>
      <c r="P684" s="9"/>
      <c r="Q684" s="9"/>
      <c r="R684" s="9"/>
      <c r="S684" s="9"/>
      <c r="T684" s="9"/>
      <c r="U684" s="9"/>
      <c r="V684" s="9"/>
      <c r="W684" s="9"/>
      <c r="X684" s="9"/>
      <c r="Y684" s="9"/>
      <c r="Z684" s="9"/>
    </row>
    <row r="685" spans="1:26" ht="15.75" customHeight="1" x14ac:dyDescent="0.2">
      <c r="A685" s="9"/>
      <c r="B685" s="9"/>
      <c r="C685" s="98"/>
      <c r="D685" s="9"/>
      <c r="E685" s="98"/>
      <c r="F685" s="9"/>
      <c r="G685" s="98"/>
      <c r="H685" s="9"/>
      <c r="I685" s="98"/>
      <c r="J685" s="9"/>
      <c r="K685" s="98"/>
      <c r="L685" s="9"/>
      <c r="M685" s="9"/>
      <c r="N685" s="9"/>
      <c r="O685" s="9"/>
      <c r="P685" s="9"/>
      <c r="Q685" s="9"/>
      <c r="R685" s="9"/>
      <c r="S685" s="9"/>
      <c r="T685" s="9"/>
      <c r="U685" s="9"/>
      <c r="V685" s="9"/>
      <c r="W685" s="9"/>
      <c r="X685" s="9"/>
      <c r="Y685" s="9"/>
      <c r="Z685" s="9"/>
    </row>
    <row r="686" spans="1:26" ht="15.75" customHeight="1" x14ac:dyDescent="0.2">
      <c r="A686" s="9"/>
      <c r="B686" s="9"/>
      <c r="C686" s="98"/>
      <c r="D686" s="9"/>
      <c r="E686" s="98"/>
      <c r="F686" s="9"/>
      <c r="G686" s="98"/>
      <c r="H686" s="9"/>
      <c r="I686" s="98"/>
      <c r="J686" s="9"/>
      <c r="K686" s="98"/>
      <c r="L686" s="9"/>
      <c r="M686" s="9"/>
      <c r="N686" s="9"/>
      <c r="O686" s="9"/>
      <c r="P686" s="9"/>
      <c r="Q686" s="9"/>
      <c r="R686" s="9"/>
      <c r="S686" s="9"/>
      <c r="T686" s="9"/>
      <c r="U686" s="9"/>
      <c r="V686" s="9"/>
      <c r="W686" s="9"/>
      <c r="X686" s="9"/>
      <c r="Y686" s="9"/>
      <c r="Z686" s="9"/>
    </row>
    <row r="687" spans="1:26" ht="15.75" customHeight="1" x14ac:dyDescent="0.2">
      <c r="A687" s="9"/>
      <c r="B687" s="9"/>
      <c r="C687" s="98"/>
      <c r="D687" s="9"/>
      <c r="E687" s="98"/>
      <c r="F687" s="9"/>
      <c r="G687" s="98"/>
      <c r="H687" s="9"/>
      <c r="I687" s="98"/>
      <c r="J687" s="9"/>
      <c r="K687" s="98"/>
      <c r="L687" s="9"/>
      <c r="M687" s="9"/>
      <c r="N687" s="9"/>
      <c r="O687" s="9"/>
      <c r="P687" s="9"/>
      <c r="Q687" s="9"/>
      <c r="R687" s="9"/>
      <c r="S687" s="9"/>
      <c r="T687" s="9"/>
      <c r="U687" s="9"/>
      <c r="V687" s="9"/>
      <c r="W687" s="9"/>
      <c r="X687" s="9"/>
      <c r="Y687" s="9"/>
      <c r="Z687" s="9"/>
    </row>
    <row r="688" spans="1:26" ht="15.75" customHeight="1" x14ac:dyDescent="0.2">
      <c r="A688" s="9"/>
      <c r="B688" s="9"/>
      <c r="C688" s="98"/>
      <c r="D688" s="9"/>
      <c r="E688" s="98"/>
      <c r="F688" s="9"/>
      <c r="G688" s="98"/>
      <c r="H688" s="9"/>
      <c r="I688" s="98"/>
      <c r="J688" s="9"/>
      <c r="K688" s="98"/>
      <c r="L688" s="9"/>
      <c r="M688" s="9"/>
      <c r="N688" s="9"/>
      <c r="O688" s="9"/>
      <c r="P688" s="9"/>
      <c r="Q688" s="9"/>
      <c r="R688" s="9"/>
      <c r="S688" s="9"/>
      <c r="T688" s="9"/>
      <c r="U688" s="9"/>
      <c r="V688" s="9"/>
      <c r="W688" s="9"/>
      <c r="X688" s="9"/>
      <c r="Y688" s="9"/>
      <c r="Z688" s="9"/>
    </row>
    <row r="689" spans="1:26" ht="15.75" customHeight="1" x14ac:dyDescent="0.2">
      <c r="A689" s="9"/>
      <c r="B689" s="9"/>
      <c r="C689" s="98"/>
      <c r="D689" s="9"/>
      <c r="E689" s="98"/>
      <c r="F689" s="9"/>
      <c r="G689" s="98"/>
      <c r="H689" s="9"/>
      <c r="I689" s="98"/>
      <c r="J689" s="9"/>
      <c r="K689" s="98"/>
      <c r="L689" s="9"/>
      <c r="M689" s="9"/>
      <c r="N689" s="9"/>
      <c r="O689" s="9"/>
      <c r="P689" s="9"/>
      <c r="Q689" s="9"/>
      <c r="R689" s="9"/>
      <c r="S689" s="9"/>
      <c r="T689" s="9"/>
      <c r="U689" s="9"/>
      <c r="V689" s="9"/>
      <c r="W689" s="9"/>
      <c r="X689" s="9"/>
      <c r="Y689" s="9"/>
      <c r="Z689" s="9"/>
    </row>
    <row r="690" spans="1:26" ht="15.75" customHeight="1" x14ac:dyDescent="0.2">
      <c r="A690" s="9"/>
      <c r="B690" s="9"/>
      <c r="C690" s="98"/>
      <c r="D690" s="9"/>
      <c r="E690" s="98"/>
      <c r="F690" s="9"/>
      <c r="G690" s="98"/>
      <c r="H690" s="9"/>
      <c r="I690" s="98"/>
      <c r="J690" s="9"/>
      <c r="K690" s="98"/>
      <c r="L690" s="9"/>
      <c r="M690" s="9"/>
      <c r="N690" s="9"/>
      <c r="O690" s="9"/>
      <c r="P690" s="9"/>
      <c r="Q690" s="9"/>
      <c r="R690" s="9"/>
      <c r="S690" s="9"/>
      <c r="T690" s="9"/>
      <c r="U690" s="9"/>
      <c r="V690" s="9"/>
      <c r="W690" s="9"/>
      <c r="X690" s="9"/>
      <c r="Y690" s="9"/>
      <c r="Z690" s="9"/>
    </row>
    <row r="691" spans="1:26" ht="15.75" customHeight="1" x14ac:dyDescent="0.2">
      <c r="A691" s="9"/>
      <c r="B691" s="9"/>
      <c r="C691" s="98"/>
      <c r="D691" s="9"/>
      <c r="E691" s="98"/>
      <c r="F691" s="9"/>
      <c r="G691" s="98"/>
      <c r="H691" s="9"/>
      <c r="I691" s="98"/>
      <c r="J691" s="9"/>
      <c r="K691" s="98"/>
      <c r="L691" s="9"/>
      <c r="M691" s="9"/>
      <c r="N691" s="9"/>
      <c r="O691" s="9"/>
      <c r="P691" s="9"/>
      <c r="Q691" s="9"/>
      <c r="R691" s="9"/>
      <c r="S691" s="9"/>
      <c r="T691" s="9"/>
      <c r="U691" s="9"/>
      <c r="V691" s="9"/>
      <c r="W691" s="9"/>
      <c r="X691" s="9"/>
      <c r="Y691" s="9"/>
      <c r="Z691" s="9"/>
    </row>
    <row r="692" spans="1:26" ht="15.75" customHeight="1" x14ac:dyDescent="0.2">
      <c r="A692" s="9"/>
      <c r="B692" s="9"/>
      <c r="C692" s="98"/>
      <c r="D692" s="9"/>
      <c r="E692" s="98"/>
      <c r="F692" s="9"/>
      <c r="G692" s="98"/>
      <c r="H692" s="9"/>
      <c r="I692" s="98"/>
      <c r="J692" s="9"/>
      <c r="K692" s="98"/>
      <c r="L692" s="9"/>
      <c r="M692" s="9"/>
      <c r="N692" s="9"/>
      <c r="O692" s="9"/>
      <c r="P692" s="9"/>
      <c r="Q692" s="9"/>
      <c r="R692" s="9"/>
      <c r="S692" s="9"/>
      <c r="T692" s="9"/>
      <c r="U692" s="9"/>
      <c r="V692" s="9"/>
      <c r="W692" s="9"/>
      <c r="X692" s="9"/>
      <c r="Y692" s="9"/>
      <c r="Z692" s="9"/>
    </row>
    <row r="693" spans="1:26" ht="15.75" customHeight="1" x14ac:dyDescent="0.2">
      <c r="A693" s="9"/>
      <c r="B693" s="9"/>
      <c r="C693" s="98"/>
      <c r="D693" s="9"/>
      <c r="E693" s="98"/>
      <c r="F693" s="9"/>
      <c r="G693" s="98"/>
      <c r="H693" s="9"/>
      <c r="I693" s="98"/>
      <c r="J693" s="9"/>
      <c r="K693" s="98"/>
      <c r="L693" s="9"/>
      <c r="M693" s="9"/>
      <c r="N693" s="9"/>
      <c r="O693" s="9"/>
      <c r="P693" s="9"/>
      <c r="Q693" s="9"/>
      <c r="R693" s="9"/>
      <c r="S693" s="9"/>
      <c r="T693" s="9"/>
      <c r="U693" s="9"/>
      <c r="V693" s="9"/>
      <c r="W693" s="9"/>
      <c r="X693" s="9"/>
      <c r="Y693" s="9"/>
      <c r="Z693" s="9"/>
    </row>
    <row r="694" spans="1:26" ht="15.75" customHeight="1" x14ac:dyDescent="0.2">
      <c r="A694" s="9"/>
      <c r="B694" s="9"/>
      <c r="C694" s="98"/>
      <c r="D694" s="9"/>
      <c r="E694" s="98"/>
      <c r="F694" s="9"/>
      <c r="G694" s="98"/>
      <c r="H694" s="9"/>
      <c r="I694" s="98"/>
      <c r="J694" s="9"/>
      <c r="K694" s="98"/>
      <c r="L694" s="9"/>
      <c r="M694" s="9"/>
      <c r="N694" s="9"/>
      <c r="O694" s="9"/>
      <c r="P694" s="9"/>
      <c r="Q694" s="9"/>
      <c r="R694" s="9"/>
      <c r="S694" s="9"/>
      <c r="T694" s="9"/>
      <c r="U694" s="9"/>
      <c r="V694" s="9"/>
      <c r="W694" s="9"/>
      <c r="X694" s="9"/>
      <c r="Y694" s="9"/>
      <c r="Z694" s="9"/>
    </row>
    <row r="695" spans="1:26" ht="15.75" customHeight="1" x14ac:dyDescent="0.2">
      <c r="A695" s="9"/>
      <c r="B695" s="9"/>
      <c r="C695" s="98"/>
      <c r="D695" s="9"/>
      <c r="E695" s="98"/>
      <c r="F695" s="9"/>
      <c r="G695" s="98"/>
      <c r="H695" s="9"/>
      <c r="I695" s="98"/>
      <c r="J695" s="9"/>
      <c r="K695" s="98"/>
      <c r="L695" s="9"/>
      <c r="M695" s="9"/>
      <c r="N695" s="9"/>
      <c r="O695" s="9"/>
      <c r="P695" s="9"/>
      <c r="Q695" s="9"/>
      <c r="R695" s="9"/>
      <c r="S695" s="9"/>
      <c r="T695" s="9"/>
      <c r="U695" s="9"/>
      <c r="V695" s="9"/>
      <c r="W695" s="9"/>
      <c r="X695" s="9"/>
      <c r="Y695" s="9"/>
      <c r="Z695" s="9"/>
    </row>
    <row r="696" spans="1:26" ht="15.75" customHeight="1" x14ac:dyDescent="0.2">
      <c r="A696" s="9"/>
      <c r="B696" s="9"/>
      <c r="C696" s="98"/>
      <c r="D696" s="9"/>
      <c r="E696" s="98"/>
      <c r="F696" s="9"/>
      <c r="G696" s="98"/>
      <c r="H696" s="9"/>
      <c r="I696" s="98"/>
      <c r="J696" s="9"/>
      <c r="K696" s="98"/>
      <c r="L696" s="9"/>
      <c r="M696" s="9"/>
      <c r="N696" s="9"/>
      <c r="O696" s="9"/>
      <c r="P696" s="9"/>
      <c r="Q696" s="9"/>
      <c r="R696" s="9"/>
      <c r="S696" s="9"/>
      <c r="T696" s="9"/>
      <c r="U696" s="9"/>
      <c r="V696" s="9"/>
      <c r="W696" s="9"/>
      <c r="X696" s="9"/>
      <c r="Y696" s="9"/>
      <c r="Z696" s="9"/>
    </row>
    <row r="697" spans="1:26" ht="15.75" customHeight="1" x14ac:dyDescent="0.2">
      <c r="A697" s="9"/>
      <c r="B697" s="9"/>
      <c r="C697" s="98"/>
      <c r="D697" s="9"/>
      <c r="E697" s="98"/>
      <c r="F697" s="9"/>
      <c r="G697" s="98"/>
      <c r="H697" s="9"/>
      <c r="I697" s="98"/>
      <c r="J697" s="9"/>
      <c r="K697" s="98"/>
      <c r="L697" s="9"/>
      <c r="M697" s="9"/>
      <c r="N697" s="9"/>
      <c r="O697" s="9"/>
      <c r="P697" s="9"/>
      <c r="Q697" s="9"/>
      <c r="R697" s="9"/>
      <c r="S697" s="9"/>
      <c r="T697" s="9"/>
      <c r="U697" s="9"/>
      <c r="V697" s="9"/>
      <c r="W697" s="9"/>
      <c r="X697" s="9"/>
      <c r="Y697" s="9"/>
      <c r="Z697" s="9"/>
    </row>
    <row r="698" spans="1:26" ht="15.75" customHeight="1" x14ac:dyDescent="0.2">
      <c r="A698" s="9"/>
      <c r="B698" s="9"/>
      <c r="C698" s="98"/>
      <c r="D698" s="9"/>
      <c r="E698" s="98"/>
      <c r="F698" s="9"/>
      <c r="G698" s="98"/>
      <c r="H698" s="9"/>
      <c r="I698" s="98"/>
      <c r="J698" s="9"/>
      <c r="K698" s="98"/>
      <c r="L698" s="9"/>
      <c r="M698" s="9"/>
      <c r="N698" s="9"/>
      <c r="O698" s="9"/>
      <c r="P698" s="9"/>
      <c r="Q698" s="9"/>
      <c r="R698" s="9"/>
      <c r="S698" s="9"/>
      <c r="T698" s="9"/>
      <c r="U698" s="9"/>
      <c r="V698" s="9"/>
      <c r="W698" s="9"/>
      <c r="X698" s="9"/>
      <c r="Y698" s="9"/>
      <c r="Z698" s="9"/>
    </row>
    <row r="699" spans="1:26" ht="15.75" customHeight="1" x14ac:dyDescent="0.2">
      <c r="A699" s="9"/>
      <c r="B699" s="9"/>
      <c r="C699" s="98"/>
      <c r="D699" s="9"/>
      <c r="E699" s="98"/>
      <c r="F699" s="9"/>
      <c r="G699" s="98"/>
      <c r="H699" s="9"/>
      <c r="I699" s="98"/>
      <c r="J699" s="9"/>
      <c r="K699" s="98"/>
      <c r="L699" s="9"/>
      <c r="M699" s="9"/>
      <c r="N699" s="9"/>
      <c r="O699" s="9"/>
      <c r="P699" s="9"/>
      <c r="Q699" s="9"/>
      <c r="R699" s="9"/>
      <c r="S699" s="9"/>
      <c r="T699" s="9"/>
      <c r="U699" s="9"/>
      <c r="V699" s="9"/>
      <c r="W699" s="9"/>
      <c r="X699" s="9"/>
      <c r="Y699" s="9"/>
      <c r="Z699" s="9"/>
    </row>
    <row r="700" spans="1:26" ht="15.75" customHeight="1" x14ac:dyDescent="0.2">
      <c r="A700" s="9"/>
      <c r="B700" s="9"/>
      <c r="C700" s="98"/>
      <c r="D700" s="9"/>
      <c r="E700" s="98"/>
      <c r="F700" s="9"/>
      <c r="G700" s="98"/>
      <c r="H700" s="9"/>
      <c r="I700" s="98"/>
      <c r="J700" s="9"/>
      <c r="K700" s="98"/>
      <c r="L700" s="9"/>
      <c r="M700" s="9"/>
      <c r="N700" s="9"/>
      <c r="O700" s="9"/>
      <c r="P700" s="9"/>
      <c r="Q700" s="9"/>
      <c r="R700" s="9"/>
      <c r="S700" s="9"/>
      <c r="T700" s="9"/>
      <c r="U700" s="9"/>
      <c r="V700" s="9"/>
      <c r="W700" s="9"/>
      <c r="X700" s="9"/>
      <c r="Y700" s="9"/>
      <c r="Z700" s="9"/>
    </row>
    <row r="701" spans="1:26" ht="15.75" customHeight="1" x14ac:dyDescent="0.2">
      <c r="A701" s="9"/>
      <c r="B701" s="9"/>
      <c r="C701" s="98"/>
      <c r="D701" s="9"/>
      <c r="E701" s="98"/>
      <c r="F701" s="9"/>
      <c r="G701" s="98"/>
      <c r="H701" s="9"/>
      <c r="I701" s="98"/>
      <c r="J701" s="9"/>
      <c r="K701" s="98"/>
      <c r="L701" s="9"/>
      <c r="M701" s="9"/>
      <c r="N701" s="9"/>
      <c r="O701" s="9"/>
      <c r="P701" s="9"/>
      <c r="Q701" s="9"/>
      <c r="R701" s="9"/>
      <c r="S701" s="9"/>
      <c r="T701" s="9"/>
      <c r="U701" s="9"/>
      <c r="V701" s="9"/>
      <c r="W701" s="9"/>
      <c r="X701" s="9"/>
      <c r="Y701" s="9"/>
      <c r="Z701" s="9"/>
    </row>
    <row r="702" spans="1:26" ht="15.75" customHeight="1" x14ac:dyDescent="0.2">
      <c r="A702" s="9"/>
      <c r="B702" s="9"/>
      <c r="C702" s="98"/>
      <c r="D702" s="9"/>
      <c r="E702" s="98"/>
      <c r="F702" s="9"/>
      <c r="G702" s="98"/>
      <c r="H702" s="9"/>
      <c r="I702" s="98"/>
      <c r="J702" s="9"/>
      <c r="K702" s="98"/>
      <c r="L702" s="9"/>
      <c r="M702" s="9"/>
      <c r="N702" s="9"/>
      <c r="O702" s="9"/>
      <c r="P702" s="9"/>
      <c r="Q702" s="9"/>
      <c r="R702" s="9"/>
      <c r="S702" s="9"/>
      <c r="T702" s="9"/>
      <c r="U702" s="9"/>
      <c r="V702" s="9"/>
      <c r="W702" s="9"/>
      <c r="X702" s="9"/>
      <c r="Y702" s="9"/>
      <c r="Z702" s="9"/>
    </row>
    <row r="703" spans="1:26" ht="15.75" customHeight="1" x14ac:dyDescent="0.2">
      <c r="A703" s="9"/>
      <c r="B703" s="9"/>
      <c r="C703" s="98"/>
      <c r="D703" s="9"/>
      <c r="E703" s="98"/>
      <c r="F703" s="9"/>
      <c r="G703" s="98"/>
      <c r="H703" s="9"/>
      <c r="I703" s="98"/>
      <c r="J703" s="9"/>
      <c r="K703" s="98"/>
      <c r="L703" s="9"/>
      <c r="M703" s="9"/>
      <c r="N703" s="9"/>
      <c r="O703" s="9"/>
      <c r="P703" s="9"/>
      <c r="Q703" s="9"/>
      <c r="R703" s="9"/>
      <c r="S703" s="9"/>
      <c r="T703" s="9"/>
      <c r="U703" s="9"/>
      <c r="V703" s="9"/>
      <c r="W703" s="9"/>
      <c r="X703" s="9"/>
      <c r="Y703" s="9"/>
      <c r="Z703" s="9"/>
    </row>
    <row r="704" spans="1:26" ht="15.75" customHeight="1" x14ac:dyDescent="0.2">
      <c r="A704" s="9"/>
      <c r="B704" s="9"/>
      <c r="C704" s="98"/>
      <c r="D704" s="9"/>
      <c r="E704" s="98"/>
      <c r="F704" s="9"/>
      <c r="G704" s="98"/>
      <c r="H704" s="9"/>
      <c r="I704" s="98"/>
      <c r="J704" s="9"/>
      <c r="K704" s="98"/>
      <c r="L704" s="9"/>
      <c r="M704" s="9"/>
      <c r="N704" s="9"/>
      <c r="O704" s="9"/>
      <c r="P704" s="9"/>
      <c r="Q704" s="9"/>
      <c r="R704" s="9"/>
      <c r="S704" s="9"/>
      <c r="T704" s="9"/>
      <c r="U704" s="9"/>
      <c r="V704" s="9"/>
      <c r="W704" s="9"/>
      <c r="X704" s="9"/>
      <c r="Y704" s="9"/>
      <c r="Z704" s="9"/>
    </row>
    <row r="705" spans="1:26" ht="15.75" customHeight="1" x14ac:dyDescent="0.2">
      <c r="A705" s="9"/>
      <c r="B705" s="9"/>
      <c r="C705" s="98"/>
      <c r="D705" s="9"/>
      <c r="E705" s="98"/>
      <c r="F705" s="9"/>
      <c r="G705" s="98"/>
      <c r="H705" s="9"/>
      <c r="I705" s="98"/>
      <c r="J705" s="9"/>
      <c r="K705" s="98"/>
      <c r="L705" s="9"/>
      <c r="M705" s="9"/>
      <c r="N705" s="9"/>
      <c r="O705" s="9"/>
      <c r="P705" s="9"/>
      <c r="Q705" s="9"/>
      <c r="R705" s="9"/>
      <c r="S705" s="9"/>
      <c r="T705" s="9"/>
      <c r="U705" s="9"/>
      <c r="V705" s="9"/>
      <c r="W705" s="9"/>
      <c r="X705" s="9"/>
      <c r="Y705" s="9"/>
      <c r="Z705" s="9"/>
    </row>
    <row r="706" spans="1:26" ht="15.75" customHeight="1" x14ac:dyDescent="0.2">
      <c r="A706" s="9"/>
      <c r="B706" s="9"/>
      <c r="C706" s="98"/>
      <c r="D706" s="9"/>
      <c r="E706" s="98"/>
      <c r="F706" s="9"/>
      <c r="G706" s="98"/>
      <c r="H706" s="9"/>
      <c r="I706" s="98"/>
      <c r="J706" s="9"/>
      <c r="K706" s="98"/>
      <c r="L706" s="9"/>
      <c r="M706" s="9"/>
      <c r="N706" s="9"/>
      <c r="O706" s="9"/>
      <c r="P706" s="9"/>
      <c r="Q706" s="9"/>
      <c r="R706" s="9"/>
      <c r="S706" s="9"/>
      <c r="T706" s="9"/>
      <c r="U706" s="9"/>
      <c r="V706" s="9"/>
      <c r="W706" s="9"/>
      <c r="X706" s="9"/>
      <c r="Y706" s="9"/>
      <c r="Z706" s="9"/>
    </row>
    <row r="707" spans="1:26" ht="15.75" customHeight="1" x14ac:dyDescent="0.2">
      <c r="A707" s="9"/>
      <c r="B707" s="9"/>
      <c r="C707" s="98"/>
      <c r="D707" s="9"/>
      <c r="E707" s="98"/>
      <c r="F707" s="9"/>
      <c r="G707" s="98"/>
      <c r="H707" s="9"/>
      <c r="I707" s="98"/>
      <c r="J707" s="9"/>
      <c r="K707" s="98"/>
      <c r="L707" s="9"/>
      <c r="M707" s="9"/>
      <c r="N707" s="9"/>
      <c r="O707" s="9"/>
      <c r="P707" s="9"/>
      <c r="Q707" s="9"/>
      <c r="R707" s="9"/>
      <c r="S707" s="9"/>
      <c r="T707" s="9"/>
      <c r="U707" s="9"/>
      <c r="V707" s="9"/>
      <c r="W707" s="9"/>
      <c r="X707" s="9"/>
      <c r="Y707" s="9"/>
      <c r="Z707" s="9"/>
    </row>
    <row r="708" spans="1:26" ht="15.75" customHeight="1" x14ac:dyDescent="0.2">
      <c r="A708" s="9"/>
      <c r="B708" s="9"/>
      <c r="C708" s="98"/>
      <c r="D708" s="9"/>
      <c r="E708" s="98"/>
      <c r="F708" s="9"/>
      <c r="G708" s="98"/>
      <c r="H708" s="9"/>
      <c r="I708" s="98"/>
      <c r="J708" s="9"/>
      <c r="K708" s="98"/>
      <c r="L708" s="9"/>
      <c r="M708" s="9"/>
      <c r="N708" s="9"/>
      <c r="O708" s="9"/>
      <c r="P708" s="9"/>
      <c r="Q708" s="9"/>
      <c r="R708" s="9"/>
      <c r="S708" s="9"/>
      <c r="T708" s="9"/>
      <c r="U708" s="9"/>
      <c r="V708" s="9"/>
      <c r="W708" s="9"/>
      <c r="X708" s="9"/>
      <c r="Y708" s="9"/>
      <c r="Z708" s="9"/>
    </row>
    <row r="709" spans="1:26" ht="15.75" customHeight="1" x14ac:dyDescent="0.2">
      <c r="A709" s="9"/>
      <c r="B709" s="9"/>
      <c r="C709" s="98"/>
      <c r="D709" s="9"/>
      <c r="E709" s="98"/>
      <c r="F709" s="9"/>
      <c r="G709" s="98"/>
      <c r="H709" s="9"/>
      <c r="I709" s="98"/>
      <c r="J709" s="9"/>
      <c r="K709" s="98"/>
      <c r="L709" s="9"/>
      <c r="M709" s="9"/>
      <c r="N709" s="9"/>
      <c r="O709" s="9"/>
      <c r="P709" s="9"/>
      <c r="Q709" s="9"/>
      <c r="R709" s="9"/>
      <c r="S709" s="9"/>
      <c r="T709" s="9"/>
      <c r="U709" s="9"/>
      <c r="V709" s="9"/>
      <c r="W709" s="9"/>
      <c r="X709" s="9"/>
      <c r="Y709" s="9"/>
      <c r="Z709" s="9"/>
    </row>
    <row r="710" spans="1:26" ht="15.75" customHeight="1" x14ac:dyDescent="0.2">
      <c r="A710" s="9"/>
      <c r="B710" s="9"/>
      <c r="C710" s="98"/>
      <c r="D710" s="9"/>
      <c r="E710" s="98"/>
      <c r="F710" s="9"/>
      <c r="G710" s="98"/>
      <c r="H710" s="9"/>
      <c r="I710" s="98"/>
      <c r="J710" s="9"/>
      <c r="K710" s="98"/>
      <c r="L710" s="9"/>
      <c r="M710" s="9"/>
      <c r="N710" s="9"/>
      <c r="O710" s="9"/>
      <c r="P710" s="9"/>
      <c r="Q710" s="9"/>
      <c r="R710" s="9"/>
      <c r="S710" s="9"/>
      <c r="T710" s="9"/>
      <c r="U710" s="9"/>
      <c r="V710" s="9"/>
      <c r="W710" s="9"/>
      <c r="X710" s="9"/>
      <c r="Y710" s="9"/>
      <c r="Z710" s="9"/>
    </row>
    <row r="711" spans="1:26" ht="15.75" customHeight="1" x14ac:dyDescent="0.2">
      <c r="A711" s="9"/>
      <c r="B711" s="9"/>
      <c r="C711" s="98"/>
      <c r="D711" s="9"/>
      <c r="E711" s="98"/>
      <c r="F711" s="9"/>
      <c r="G711" s="98"/>
      <c r="H711" s="9"/>
      <c r="I711" s="98"/>
      <c r="J711" s="9"/>
      <c r="K711" s="98"/>
      <c r="L711" s="9"/>
      <c r="M711" s="9"/>
      <c r="N711" s="9"/>
      <c r="O711" s="9"/>
      <c r="P711" s="9"/>
      <c r="Q711" s="9"/>
      <c r="R711" s="9"/>
      <c r="S711" s="9"/>
      <c r="T711" s="9"/>
      <c r="U711" s="9"/>
      <c r="V711" s="9"/>
      <c r="W711" s="9"/>
      <c r="X711" s="9"/>
      <c r="Y711" s="9"/>
      <c r="Z711" s="9"/>
    </row>
    <row r="712" spans="1:26" ht="15.75" customHeight="1" x14ac:dyDescent="0.2">
      <c r="A712" s="9"/>
      <c r="B712" s="9"/>
      <c r="C712" s="98"/>
      <c r="D712" s="9"/>
      <c r="E712" s="98"/>
      <c r="F712" s="9"/>
      <c r="G712" s="98"/>
      <c r="H712" s="9"/>
      <c r="I712" s="98"/>
      <c r="J712" s="9"/>
      <c r="K712" s="98"/>
      <c r="L712" s="9"/>
      <c r="M712" s="9"/>
      <c r="N712" s="9"/>
      <c r="O712" s="9"/>
      <c r="P712" s="9"/>
      <c r="Q712" s="9"/>
      <c r="R712" s="9"/>
      <c r="S712" s="9"/>
      <c r="T712" s="9"/>
      <c r="U712" s="9"/>
      <c r="V712" s="9"/>
      <c r="W712" s="9"/>
      <c r="X712" s="9"/>
      <c r="Y712" s="9"/>
      <c r="Z712" s="9"/>
    </row>
    <row r="713" spans="1:26" ht="15.75" customHeight="1" x14ac:dyDescent="0.2">
      <c r="A713" s="9"/>
      <c r="B713" s="9"/>
      <c r="C713" s="98"/>
      <c r="D713" s="9"/>
      <c r="E713" s="98"/>
      <c r="F713" s="9"/>
      <c r="G713" s="98"/>
      <c r="H713" s="9"/>
      <c r="I713" s="98"/>
      <c r="J713" s="9"/>
      <c r="K713" s="98"/>
      <c r="L713" s="9"/>
      <c r="M713" s="9"/>
      <c r="N713" s="9"/>
      <c r="O713" s="9"/>
      <c r="P713" s="9"/>
      <c r="Q713" s="9"/>
      <c r="R713" s="9"/>
      <c r="S713" s="9"/>
      <c r="T713" s="9"/>
      <c r="U713" s="9"/>
      <c r="V713" s="9"/>
      <c r="W713" s="9"/>
      <c r="X713" s="9"/>
      <c r="Y713" s="9"/>
      <c r="Z713" s="9"/>
    </row>
    <row r="714" spans="1:26" ht="15.75" customHeight="1" x14ac:dyDescent="0.2">
      <c r="A714" s="9"/>
      <c r="B714" s="9"/>
      <c r="C714" s="98"/>
      <c r="D714" s="9"/>
      <c r="E714" s="98"/>
      <c r="F714" s="9"/>
      <c r="G714" s="98"/>
      <c r="H714" s="9"/>
      <c r="I714" s="98"/>
      <c r="J714" s="9"/>
      <c r="K714" s="98"/>
      <c r="L714" s="9"/>
      <c r="M714" s="9"/>
      <c r="N714" s="9"/>
      <c r="O714" s="9"/>
      <c r="P714" s="9"/>
      <c r="Q714" s="9"/>
      <c r="R714" s="9"/>
      <c r="S714" s="9"/>
      <c r="T714" s="9"/>
      <c r="U714" s="9"/>
      <c r="V714" s="9"/>
      <c r="W714" s="9"/>
      <c r="X714" s="9"/>
      <c r="Y714" s="9"/>
      <c r="Z714" s="9"/>
    </row>
    <row r="715" spans="1:26" ht="15.75" customHeight="1" x14ac:dyDescent="0.2">
      <c r="A715" s="9"/>
      <c r="B715" s="9"/>
      <c r="C715" s="98"/>
      <c r="D715" s="9"/>
      <c r="E715" s="98"/>
      <c r="F715" s="9"/>
      <c r="G715" s="98"/>
      <c r="H715" s="9"/>
      <c r="I715" s="98"/>
      <c r="J715" s="9"/>
      <c r="K715" s="98"/>
      <c r="L715" s="9"/>
      <c r="M715" s="9"/>
      <c r="N715" s="9"/>
      <c r="O715" s="9"/>
      <c r="P715" s="9"/>
      <c r="Q715" s="9"/>
      <c r="R715" s="9"/>
      <c r="S715" s="9"/>
      <c r="T715" s="9"/>
      <c r="U715" s="9"/>
      <c r="V715" s="9"/>
      <c r="W715" s="9"/>
      <c r="X715" s="9"/>
      <c r="Y715" s="9"/>
      <c r="Z715" s="9"/>
    </row>
    <row r="716" spans="1:26" ht="15.75" customHeight="1" x14ac:dyDescent="0.2">
      <c r="A716" s="9"/>
      <c r="B716" s="9"/>
      <c r="C716" s="98"/>
      <c r="D716" s="9"/>
      <c r="E716" s="98"/>
      <c r="F716" s="9"/>
      <c r="G716" s="98"/>
      <c r="H716" s="9"/>
      <c r="I716" s="98"/>
      <c r="J716" s="9"/>
      <c r="K716" s="98"/>
      <c r="L716" s="9"/>
      <c r="M716" s="9"/>
      <c r="N716" s="9"/>
      <c r="O716" s="9"/>
      <c r="P716" s="9"/>
      <c r="Q716" s="9"/>
      <c r="R716" s="9"/>
      <c r="S716" s="9"/>
      <c r="T716" s="9"/>
      <c r="U716" s="9"/>
      <c r="V716" s="9"/>
      <c r="W716" s="9"/>
      <c r="X716" s="9"/>
      <c r="Y716" s="9"/>
      <c r="Z716" s="9"/>
    </row>
    <row r="717" spans="1:26" ht="15.75" customHeight="1" x14ac:dyDescent="0.2">
      <c r="A717" s="9"/>
      <c r="B717" s="9"/>
      <c r="C717" s="98"/>
      <c r="D717" s="9"/>
      <c r="E717" s="98"/>
      <c r="F717" s="9"/>
      <c r="G717" s="98"/>
      <c r="H717" s="9"/>
      <c r="I717" s="98"/>
      <c r="J717" s="9"/>
      <c r="K717" s="98"/>
      <c r="L717" s="9"/>
      <c r="M717" s="9"/>
      <c r="N717" s="9"/>
      <c r="O717" s="9"/>
      <c r="P717" s="9"/>
      <c r="Q717" s="9"/>
      <c r="R717" s="9"/>
      <c r="S717" s="9"/>
      <c r="T717" s="9"/>
      <c r="U717" s="9"/>
      <c r="V717" s="9"/>
      <c r="W717" s="9"/>
      <c r="X717" s="9"/>
      <c r="Y717" s="9"/>
      <c r="Z717" s="9"/>
    </row>
    <row r="718" spans="1:26" ht="15.75" customHeight="1" x14ac:dyDescent="0.2">
      <c r="A718" s="9"/>
      <c r="B718" s="9"/>
      <c r="C718" s="98"/>
      <c r="D718" s="9"/>
      <c r="E718" s="98"/>
      <c r="F718" s="9"/>
      <c r="G718" s="98"/>
      <c r="H718" s="9"/>
      <c r="I718" s="98"/>
      <c r="J718" s="9"/>
      <c r="K718" s="98"/>
      <c r="L718" s="9"/>
      <c r="M718" s="9"/>
      <c r="N718" s="9"/>
      <c r="O718" s="9"/>
      <c r="P718" s="9"/>
      <c r="Q718" s="9"/>
      <c r="R718" s="9"/>
      <c r="S718" s="9"/>
      <c r="T718" s="9"/>
      <c r="U718" s="9"/>
      <c r="V718" s="9"/>
      <c r="W718" s="9"/>
      <c r="X718" s="9"/>
      <c r="Y718" s="9"/>
      <c r="Z718" s="9"/>
    </row>
    <row r="719" spans="1:26" ht="15.75" customHeight="1" x14ac:dyDescent="0.2">
      <c r="A719" s="9"/>
      <c r="B719" s="9"/>
      <c r="C719" s="98"/>
      <c r="D719" s="9"/>
      <c r="E719" s="98"/>
      <c r="F719" s="9"/>
      <c r="G719" s="98"/>
      <c r="H719" s="9"/>
      <c r="I719" s="98"/>
      <c r="J719" s="9"/>
      <c r="K719" s="98"/>
      <c r="L719" s="9"/>
      <c r="M719" s="9"/>
      <c r="N719" s="9"/>
      <c r="O719" s="9"/>
      <c r="P719" s="9"/>
      <c r="Q719" s="9"/>
      <c r="R719" s="9"/>
      <c r="S719" s="9"/>
      <c r="T719" s="9"/>
      <c r="U719" s="9"/>
      <c r="V719" s="9"/>
      <c r="W719" s="9"/>
      <c r="X719" s="9"/>
      <c r="Y719" s="9"/>
      <c r="Z719" s="9"/>
    </row>
    <row r="720" spans="1:26" ht="15.75" customHeight="1" x14ac:dyDescent="0.2">
      <c r="A720" s="9"/>
      <c r="B720" s="9"/>
      <c r="C720" s="98"/>
      <c r="D720" s="9"/>
      <c r="E720" s="98"/>
      <c r="F720" s="9"/>
      <c r="G720" s="98"/>
      <c r="H720" s="9"/>
      <c r="I720" s="98"/>
      <c r="J720" s="9"/>
      <c r="K720" s="98"/>
      <c r="L720" s="9"/>
      <c r="M720" s="9"/>
      <c r="N720" s="9"/>
      <c r="O720" s="9"/>
      <c r="P720" s="9"/>
      <c r="Q720" s="9"/>
      <c r="R720" s="9"/>
      <c r="S720" s="9"/>
      <c r="T720" s="9"/>
      <c r="U720" s="9"/>
      <c r="V720" s="9"/>
      <c r="W720" s="9"/>
      <c r="X720" s="9"/>
      <c r="Y720" s="9"/>
      <c r="Z720" s="9"/>
    </row>
    <row r="721" spans="1:26" ht="15.75" customHeight="1" x14ac:dyDescent="0.2">
      <c r="A721" s="9"/>
      <c r="B721" s="9"/>
      <c r="C721" s="98"/>
      <c r="D721" s="9"/>
      <c r="E721" s="98"/>
      <c r="F721" s="9"/>
      <c r="G721" s="98"/>
      <c r="H721" s="9"/>
      <c r="I721" s="98"/>
      <c r="J721" s="9"/>
      <c r="K721" s="98"/>
      <c r="L721" s="9"/>
      <c r="M721" s="9"/>
      <c r="N721" s="9"/>
      <c r="O721" s="9"/>
      <c r="P721" s="9"/>
      <c r="Q721" s="9"/>
      <c r="R721" s="9"/>
      <c r="S721" s="9"/>
      <c r="T721" s="9"/>
      <c r="U721" s="9"/>
      <c r="V721" s="9"/>
      <c r="W721" s="9"/>
      <c r="X721" s="9"/>
      <c r="Y721" s="9"/>
      <c r="Z721" s="9"/>
    </row>
    <row r="722" spans="1:26" ht="15.75" customHeight="1" x14ac:dyDescent="0.2">
      <c r="A722" s="9"/>
      <c r="B722" s="9"/>
      <c r="C722" s="98"/>
      <c r="D722" s="9"/>
      <c r="E722" s="98"/>
      <c r="F722" s="9"/>
      <c r="G722" s="98"/>
      <c r="H722" s="9"/>
      <c r="I722" s="98"/>
      <c r="J722" s="9"/>
      <c r="K722" s="98"/>
      <c r="L722" s="9"/>
      <c r="M722" s="9"/>
      <c r="N722" s="9"/>
      <c r="O722" s="9"/>
      <c r="P722" s="9"/>
      <c r="Q722" s="9"/>
      <c r="R722" s="9"/>
      <c r="S722" s="9"/>
      <c r="T722" s="9"/>
      <c r="U722" s="9"/>
      <c r="V722" s="9"/>
      <c r="W722" s="9"/>
      <c r="X722" s="9"/>
      <c r="Y722" s="9"/>
      <c r="Z722" s="9"/>
    </row>
    <row r="723" spans="1:26" ht="15.75" customHeight="1" x14ac:dyDescent="0.2">
      <c r="A723" s="9"/>
      <c r="B723" s="9"/>
      <c r="C723" s="98"/>
      <c r="D723" s="9"/>
      <c r="E723" s="98"/>
      <c r="F723" s="9"/>
      <c r="G723" s="98"/>
      <c r="H723" s="9"/>
      <c r="I723" s="98"/>
      <c r="J723" s="9"/>
      <c r="K723" s="98"/>
      <c r="L723" s="9"/>
      <c r="M723" s="9"/>
      <c r="N723" s="9"/>
      <c r="O723" s="9"/>
      <c r="P723" s="9"/>
      <c r="Q723" s="9"/>
      <c r="R723" s="9"/>
      <c r="S723" s="9"/>
      <c r="T723" s="9"/>
      <c r="U723" s="9"/>
      <c r="V723" s="9"/>
      <c r="W723" s="9"/>
      <c r="X723" s="9"/>
      <c r="Y723" s="9"/>
      <c r="Z723" s="9"/>
    </row>
    <row r="724" spans="1:26" ht="15.75" customHeight="1" x14ac:dyDescent="0.2">
      <c r="A724" s="9"/>
      <c r="B724" s="9"/>
      <c r="C724" s="98"/>
      <c r="D724" s="9"/>
      <c r="E724" s="98"/>
      <c r="F724" s="9"/>
      <c r="G724" s="98"/>
      <c r="H724" s="9"/>
      <c r="I724" s="98"/>
      <c r="J724" s="9"/>
      <c r="K724" s="98"/>
      <c r="L724" s="9"/>
      <c r="M724" s="9"/>
      <c r="N724" s="9"/>
      <c r="O724" s="9"/>
      <c r="P724" s="9"/>
      <c r="Q724" s="9"/>
      <c r="R724" s="9"/>
      <c r="S724" s="9"/>
      <c r="T724" s="9"/>
      <c r="U724" s="9"/>
      <c r="V724" s="9"/>
      <c r="W724" s="9"/>
      <c r="X724" s="9"/>
      <c r="Y724" s="9"/>
      <c r="Z724" s="9"/>
    </row>
    <row r="725" spans="1:26" ht="15.75" customHeight="1" x14ac:dyDescent="0.2">
      <c r="A725" s="9"/>
      <c r="B725" s="9"/>
      <c r="C725" s="98"/>
      <c r="D725" s="9"/>
      <c r="E725" s="98"/>
      <c r="F725" s="9"/>
      <c r="G725" s="98"/>
      <c r="H725" s="9"/>
      <c r="I725" s="98"/>
      <c r="J725" s="9"/>
      <c r="K725" s="98"/>
      <c r="L725" s="9"/>
      <c r="M725" s="9"/>
      <c r="N725" s="9"/>
      <c r="O725" s="9"/>
      <c r="P725" s="9"/>
      <c r="Q725" s="9"/>
      <c r="R725" s="9"/>
      <c r="S725" s="9"/>
      <c r="T725" s="9"/>
      <c r="U725" s="9"/>
      <c r="V725" s="9"/>
      <c r="W725" s="9"/>
      <c r="X725" s="9"/>
      <c r="Y725" s="9"/>
      <c r="Z725" s="9"/>
    </row>
    <row r="726" spans="1:26" ht="15.75" customHeight="1" x14ac:dyDescent="0.2">
      <c r="A726" s="9"/>
      <c r="B726" s="9"/>
      <c r="C726" s="98"/>
      <c r="D726" s="9"/>
      <c r="E726" s="98"/>
      <c r="F726" s="9"/>
      <c r="G726" s="98"/>
      <c r="H726" s="9"/>
      <c r="I726" s="98"/>
      <c r="J726" s="9"/>
      <c r="K726" s="98"/>
      <c r="L726" s="9"/>
      <c r="M726" s="9"/>
      <c r="N726" s="9"/>
      <c r="O726" s="9"/>
      <c r="P726" s="9"/>
      <c r="Q726" s="9"/>
      <c r="R726" s="9"/>
      <c r="S726" s="9"/>
      <c r="T726" s="9"/>
      <c r="U726" s="9"/>
      <c r="V726" s="9"/>
      <c r="W726" s="9"/>
      <c r="X726" s="9"/>
      <c r="Y726" s="9"/>
      <c r="Z726" s="9"/>
    </row>
    <row r="727" spans="1:26" ht="15.75" customHeight="1" x14ac:dyDescent="0.2">
      <c r="A727" s="9"/>
      <c r="B727" s="9"/>
      <c r="C727" s="98"/>
      <c r="D727" s="9"/>
      <c r="E727" s="98"/>
      <c r="F727" s="9"/>
      <c r="G727" s="98"/>
      <c r="H727" s="9"/>
      <c r="I727" s="98"/>
      <c r="J727" s="9"/>
      <c r="K727" s="98"/>
      <c r="L727" s="9"/>
      <c r="M727" s="9"/>
      <c r="N727" s="9"/>
      <c r="O727" s="9"/>
      <c r="P727" s="9"/>
      <c r="Q727" s="9"/>
      <c r="R727" s="9"/>
      <c r="S727" s="9"/>
      <c r="T727" s="9"/>
      <c r="U727" s="9"/>
      <c r="V727" s="9"/>
      <c r="W727" s="9"/>
      <c r="X727" s="9"/>
      <c r="Y727" s="9"/>
      <c r="Z727" s="9"/>
    </row>
    <row r="728" spans="1:26" ht="15.75" customHeight="1" x14ac:dyDescent="0.2">
      <c r="A728" s="9"/>
      <c r="B728" s="9"/>
      <c r="C728" s="98"/>
      <c r="D728" s="9"/>
      <c r="E728" s="98"/>
      <c r="F728" s="9"/>
      <c r="G728" s="98"/>
      <c r="H728" s="9"/>
      <c r="I728" s="98"/>
      <c r="J728" s="9"/>
      <c r="K728" s="98"/>
      <c r="L728" s="9"/>
      <c r="M728" s="9"/>
      <c r="N728" s="9"/>
      <c r="O728" s="9"/>
      <c r="P728" s="9"/>
      <c r="Q728" s="9"/>
      <c r="R728" s="9"/>
      <c r="S728" s="9"/>
      <c r="T728" s="9"/>
      <c r="U728" s="9"/>
      <c r="V728" s="9"/>
      <c r="W728" s="9"/>
      <c r="X728" s="9"/>
      <c r="Y728" s="9"/>
      <c r="Z728" s="9"/>
    </row>
    <row r="729" spans="1:26" ht="15.75" customHeight="1" x14ac:dyDescent="0.2">
      <c r="A729" s="9"/>
      <c r="B729" s="9"/>
      <c r="C729" s="98"/>
      <c r="D729" s="9"/>
      <c r="E729" s="98"/>
      <c r="F729" s="9"/>
      <c r="G729" s="98"/>
      <c r="H729" s="9"/>
      <c r="I729" s="98"/>
      <c r="J729" s="9"/>
      <c r="K729" s="98"/>
      <c r="L729" s="9"/>
      <c r="M729" s="9"/>
      <c r="N729" s="9"/>
      <c r="O729" s="9"/>
      <c r="P729" s="9"/>
      <c r="Q729" s="9"/>
      <c r="R729" s="9"/>
      <c r="S729" s="9"/>
      <c r="T729" s="9"/>
      <c r="U729" s="9"/>
      <c r="V729" s="9"/>
      <c r="W729" s="9"/>
      <c r="X729" s="9"/>
      <c r="Y729" s="9"/>
      <c r="Z729" s="9"/>
    </row>
    <row r="730" spans="1:26" ht="15.75" customHeight="1" x14ac:dyDescent="0.2">
      <c r="A730" s="9"/>
      <c r="B730" s="9"/>
      <c r="C730" s="98"/>
      <c r="D730" s="9"/>
      <c r="E730" s="98"/>
      <c r="F730" s="9"/>
      <c r="G730" s="98"/>
      <c r="H730" s="9"/>
      <c r="I730" s="98"/>
      <c r="J730" s="9"/>
      <c r="K730" s="98"/>
      <c r="L730" s="9"/>
      <c r="M730" s="9"/>
      <c r="N730" s="9"/>
      <c r="O730" s="9"/>
      <c r="P730" s="9"/>
      <c r="Q730" s="9"/>
      <c r="R730" s="9"/>
      <c r="S730" s="9"/>
      <c r="T730" s="9"/>
      <c r="U730" s="9"/>
      <c r="V730" s="9"/>
      <c r="W730" s="9"/>
      <c r="X730" s="9"/>
      <c r="Y730" s="9"/>
      <c r="Z730" s="9"/>
    </row>
    <row r="731" spans="1:26" ht="15.75" customHeight="1" x14ac:dyDescent="0.2">
      <c r="A731" s="9"/>
      <c r="B731" s="9"/>
      <c r="C731" s="98"/>
      <c r="D731" s="9"/>
      <c r="E731" s="98"/>
      <c r="F731" s="9"/>
      <c r="G731" s="98"/>
      <c r="H731" s="9"/>
      <c r="I731" s="98"/>
      <c r="J731" s="9"/>
      <c r="K731" s="98"/>
      <c r="L731" s="9"/>
      <c r="M731" s="9"/>
      <c r="N731" s="9"/>
      <c r="O731" s="9"/>
      <c r="P731" s="9"/>
      <c r="Q731" s="9"/>
      <c r="R731" s="9"/>
      <c r="S731" s="9"/>
      <c r="T731" s="9"/>
      <c r="U731" s="9"/>
      <c r="V731" s="9"/>
      <c r="W731" s="9"/>
      <c r="X731" s="9"/>
      <c r="Y731" s="9"/>
      <c r="Z731" s="9"/>
    </row>
    <row r="732" spans="1:26" ht="15.75" customHeight="1" x14ac:dyDescent="0.2">
      <c r="A732" s="9"/>
      <c r="B732" s="9"/>
      <c r="C732" s="98"/>
      <c r="D732" s="9"/>
      <c r="E732" s="98"/>
      <c r="F732" s="9"/>
      <c r="G732" s="98"/>
      <c r="H732" s="9"/>
      <c r="I732" s="98"/>
      <c r="J732" s="9"/>
      <c r="K732" s="98"/>
      <c r="L732" s="9"/>
      <c r="M732" s="9"/>
      <c r="N732" s="9"/>
      <c r="O732" s="9"/>
      <c r="P732" s="9"/>
      <c r="Q732" s="9"/>
      <c r="R732" s="9"/>
      <c r="S732" s="9"/>
      <c r="T732" s="9"/>
      <c r="U732" s="9"/>
      <c r="V732" s="9"/>
      <c r="W732" s="9"/>
      <c r="X732" s="9"/>
      <c r="Y732" s="9"/>
      <c r="Z732" s="9"/>
    </row>
    <row r="733" spans="1:26" ht="15.75" customHeight="1" x14ac:dyDescent="0.2">
      <c r="A733" s="9"/>
      <c r="B733" s="9"/>
      <c r="C733" s="98"/>
      <c r="D733" s="9"/>
      <c r="E733" s="98"/>
      <c r="F733" s="9"/>
      <c r="G733" s="98"/>
      <c r="H733" s="9"/>
      <c r="I733" s="98"/>
      <c r="J733" s="9"/>
      <c r="K733" s="98"/>
      <c r="L733" s="9"/>
      <c r="M733" s="9"/>
      <c r="N733" s="9"/>
      <c r="O733" s="9"/>
      <c r="P733" s="9"/>
      <c r="Q733" s="9"/>
      <c r="R733" s="9"/>
      <c r="S733" s="9"/>
      <c r="T733" s="9"/>
      <c r="U733" s="9"/>
      <c r="V733" s="9"/>
      <c r="W733" s="9"/>
      <c r="X733" s="9"/>
      <c r="Y733" s="9"/>
      <c r="Z733" s="9"/>
    </row>
    <row r="734" spans="1:26" ht="15.75" customHeight="1" x14ac:dyDescent="0.2">
      <c r="A734" s="9"/>
      <c r="B734" s="9"/>
      <c r="C734" s="98"/>
      <c r="D734" s="9"/>
      <c r="E734" s="98"/>
      <c r="F734" s="9"/>
      <c r="G734" s="98"/>
      <c r="H734" s="9"/>
      <c r="I734" s="98"/>
      <c r="J734" s="9"/>
      <c r="K734" s="98"/>
      <c r="L734" s="9"/>
      <c r="M734" s="9"/>
      <c r="N734" s="9"/>
      <c r="O734" s="9"/>
      <c r="P734" s="9"/>
      <c r="Q734" s="9"/>
      <c r="R734" s="9"/>
      <c r="S734" s="9"/>
      <c r="T734" s="9"/>
      <c r="U734" s="9"/>
      <c r="V734" s="9"/>
      <c r="W734" s="9"/>
      <c r="X734" s="9"/>
      <c r="Y734" s="9"/>
      <c r="Z734" s="9"/>
    </row>
    <row r="735" spans="1:26" ht="15.75" customHeight="1" x14ac:dyDescent="0.2">
      <c r="A735" s="9"/>
      <c r="B735" s="9"/>
      <c r="C735" s="98"/>
      <c r="D735" s="9"/>
      <c r="E735" s="98"/>
      <c r="F735" s="9"/>
      <c r="G735" s="98"/>
      <c r="H735" s="9"/>
      <c r="I735" s="98"/>
      <c r="J735" s="9"/>
      <c r="K735" s="98"/>
      <c r="L735" s="9"/>
      <c r="M735" s="9"/>
      <c r="N735" s="9"/>
      <c r="O735" s="9"/>
      <c r="P735" s="9"/>
      <c r="Q735" s="9"/>
      <c r="R735" s="9"/>
      <c r="S735" s="9"/>
      <c r="T735" s="9"/>
      <c r="U735" s="9"/>
      <c r="V735" s="9"/>
      <c r="W735" s="9"/>
      <c r="X735" s="9"/>
      <c r="Y735" s="9"/>
      <c r="Z735" s="9"/>
    </row>
    <row r="736" spans="1:26" ht="15.75" customHeight="1" x14ac:dyDescent="0.2">
      <c r="A736" s="9"/>
      <c r="B736" s="9"/>
      <c r="C736" s="98"/>
      <c r="D736" s="9"/>
      <c r="E736" s="98"/>
      <c r="F736" s="9"/>
      <c r="G736" s="98"/>
      <c r="H736" s="9"/>
      <c r="I736" s="98"/>
      <c r="J736" s="9"/>
      <c r="K736" s="98"/>
      <c r="L736" s="9"/>
      <c r="M736" s="9"/>
      <c r="N736" s="9"/>
      <c r="O736" s="9"/>
      <c r="P736" s="9"/>
      <c r="Q736" s="9"/>
      <c r="R736" s="9"/>
      <c r="S736" s="9"/>
      <c r="T736" s="9"/>
      <c r="U736" s="9"/>
      <c r="V736" s="9"/>
      <c r="W736" s="9"/>
      <c r="X736" s="9"/>
      <c r="Y736" s="9"/>
      <c r="Z736" s="9"/>
    </row>
    <row r="737" spans="1:26" ht="15.75" customHeight="1" x14ac:dyDescent="0.2">
      <c r="A737" s="9"/>
      <c r="B737" s="9"/>
      <c r="C737" s="98"/>
      <c r="D737" s="9"/>
      <c r="E737" s="98"/>
      <c r="F737" s="9"/>
      <c r="G737" s="98"/>
      <c r="H737" s="9"/>
      <c r="I737" s="98"/>
      <c r="J737" s="9"/>
      <c r="K737" s="98"/>
      <c r="L737" s="9"/>
      <c r="M737" s="9"/>
      <c r="N737" s="9"/>
      <c r="O737" s="9"/>
      <c r="P737" s="9"/>
      <c r="Q737" s="9"/>
      <c r="R737" s="9"/>
      <c r="S737" s="9"/>
      <c r="T737" s="9"/>
      <c r="U737" s="9"/>
      <c r="V737" s="9"/>
      <c r="W737" s="9"/>
      <c r="X737" s="9"/>
      <c r="Y737" s="9"/>
      <c r="Z737" s="9"/>
    </row>
    <row r="738" spans="1:26" ht="15.75" customHeight="1" x14ac:dyDescent="0.2">
      <c r="A738" s="9"/>
      <c r="B738" s="9"/>
      <c r="C738" s="98"/>
      <c r="D738" s="9"/>
      <c r="E738" s="98"/>
      <c r="F738" s="9"/>
      <c r="G738" s="98"/>
      <c r="H738" s="9"/>
      <c r="I738" s="98"/>
      <c r="J738" s="9"/>
      <c r="K738" s="98"/>
      <c r="L738" s="9"/>
      <c r="M738" s="9"/>
      <c r="N738" s="9"/>
      <c r="O738" s="9"/>
      <c r="P738" s="9"/>
      <c r="Q738" s="9"/>
      <c r="R738" s="9"/>
      <c r="S738" s="9"/>
      <c r="T738" s="9"/>
      <c r="U738" s="9"/>
      <c r="V738" s="9"/>
      <c r="W738" s="9"/>
      <c r="X738" s="9"/>
      <c r="Y738" s="9"/>
      <c r="Z738" s="9"/>
    </row>
    <row r="739" spans="1:26" ht="15.75" customHeight="1" x14ac:dyDescent="0.2">
      <c r="A739" s="9"/>
      <c r="B739" s="9"/>
      <c r="C739" s="98"/>
      <c r="D739" s="9"/>
      <c r="E739" s="98"/>
      <c r="F739" s="9"/>
      <c r="G739" s="98"/>
      <c r="H739" s="9"/>
      <c r="I739" s="98"/>
      <c r="J739" s="9"/>
      <c r="K739" s="98"/>
      <c r="L739" s="9"/>
      <c r="M739" s="9"/>
      <c r="N739" s="9"/>
      <c r="O739" s="9"/>
      <c r="P739" s="9"/>
      <c r="Q739" s="9"/>
      <c r="R739" s="9"/>
      <c r="S739" s="9"/>
      <c r="T739" s="9"/>
      <c r="U739" s="9"/>
      <c r="V739" s="9"/>
      <c r="W739" s="9"/>
      <c r="X739" s="9"/>
      <c r="Y739" s="9"/>
      <c r="Z739" s="9"/>
    </row>
    <row r="740" spans="1:26" ht="15.75" customHeight="1" x14ac:dyDescent="0.2">
      <c r="A740" s="9"/>
      <c r="B740" s="9"/>
      <c r="C740" s="98"/>
      <c r="D740" s="9"/>
      <c r="E740" s="98"/>
      <c r="F740" s="9"/>
      <c r="G740" s="98"/>
      <c r="H740" s="9"/>
      <c r="I740" s="98"/>
      <c r="J740" s="9"/>
      <c r="K740" s="98"/>
      <c r="L740" s="9"/>
      <c r="M740" s="9"/>
      <c r="N740" s="9"/>
      <c r="O740" s="9"/>
      <c r="P740" s="9"/>
      <c r="Q740" s="9"/>
      <c r="R740" s="9"/>
      <c r="S740" s="9"/>
      <c r="T740" s="9"/>
      <c r="U740" s="9"/>
      <c r="V740" s="9"/>
      <c r="W740" s="9"/>
      <c r="X740" s="9"/>
      <c r="Y740" s="9"/>
      <c r="Z740" s="9"/>
    </row>
    <row r="741" spans="1:26" ht="15.75" customHeight="1" x14ac:dyDescent="0.2">
      <c r="A741" s="9"/>
      <c r="B741" s="9"/>
      <c r="C741" s="98"/>
      <c r="D741" s="9"/>
      <c r="E741" s="98"/>
      <c r="F741" s="9"/>
      <c r="G741" s="98"/>
      <c r="H741" s="9"/>
      <c r="I741" s="98"/>
      <c r="J741" s="9"/>
      <c r="K741" s="98"/>
      <c r="L741" s="9"/>
      <c r="M741" s="9"/>
      <c r="N741" s="9"/>
      <c r="O741" s="9"/>
      <c r="P741" s="9"/>
      <c r="Q741" s="9"/>
      <c r="R741" s="9"/>
      <c r="S741" s="9"/>
      <c r="T741" s="9"/>
      <c r="U741" s="9"/>
      <c r="V741" s="9"/>
      <c r="W741" s="9"/>
      <c r="X741" s="9"/>
      <c r="Y741" s="9"/>
      <c r="Z741" s="9"/>
    </row>
    <row r="742" spans="1:26" ht="15.75" customHeight="1" x14ac:dyDescent="0.2">
      <c r="A742" s="9"/>
      <c r="B742" s="9"/>
      <c r="C742" s="98"/>
      <c r="D742" s="9"/>
      <c r="E742" s="98"/>
      <c r="F742" s="9"/>
      <c r="G742" s="98"/>
      <c r="H742" s="9"/>
      <c r="I742" s="98"/>
      <c r="J742" s="9"/>
      <c r="K742" s="98"/>
      <c r="L742" s="9"/>
      <c r="M742" s="9"/>
      <c r="N742" s="9"/>
      <c r="O742" s="9"/>
      <c r="P742" s="9"/>
      <c r="Q742" s="9"/>
      <c r="R742" s="9"/>
      <c r="S742" s="9"/>
      <c r="T742" s="9"/>
      <c r="U742" s="9"/>
      <c r="V742" s="9"/>
      <c r="W742" s="9"/>
      <c r="X742" s="9"/>
      <c r="Y742" s="9"/>
      <c r="Z742" s="9"/>
    </row>
    <row r="743" spans="1:26" ht="15.75" customHeight="1" x14ac:dyDescent="0.2">
      <c r="A743" s="9"/>
      <c r="B743" s="9"/>
      <c r="C743" s="98"/>
      <c r="D743" s="9"/>
      <c r="E743" s="98"/>
      <c r="F743" s="9"/>
      <c r="G743" s="98"/>
      <c r="H743" s="9"/>
      <c r="I743" s="98"/>
      <c r="J743" s="9"/>
      <c r="K743" s="98"/>
      <c r="L743" s="9"/>
      <c r="M743" s="9"/>
      <c r="N743" s="9"/>
      <c r="O743" s="9"/>
      <c r="P743" s="9"/>
      <c r="Q743" s="9"/>
      <c r="R743" s="9"/>
      <c r="S743" s="9"/>
      <c r="T743" s="9"/>
      <c r="U743" s="9"/>
      <c r="V743" s="9"/>
      <c r="W743" s="9"/>
      <c r="X743" s="9"/>
      <c r="Y743" s="9"/>
      <c r="Z743" s="9"/>
    </row>
    <row r="744" spans="1:26" ht="15.75" customHeight="1" x14ac:dyDescent="0.2">
      <c r="A744" s="9"/>
      <c r="B744" s="9"/>
      <c r="C744" s="98"/>
      <c r="D744" s="9"/>
      <c r="E744" s="98"/>
      <c r="F744" s="9"/>
      <c r="G744" s="98"/>
      <c r="H744" s="9"/>
      <c r="I744" s="98"/>
      <c r="J744" s="9"/>
      <c r="K744" s="98"/>
      <c r="L744" s="9"/>
      <c r="M744" s="9"/>
      <c r="N744" s="9"/>
      <c r="O744" s="9"/>
      <c r="P744" s="9"/>
      <c r="Q744" s="9"/>
      <c r="R744" s="9"/>
      <c r="S744" s="9"/>
      <c r="T744" s="9"/>
      <c r="U744" s="9"/>
      <c r="V744" s="9"/>
      <c r="W744" s="9"/>
      <c r="X744" s="9"/>
      <c r="Y744" s="9"/>
      <c r="Z744" s="9"/>
    </row>
    <row r="745" spans="1:26" ht="15.75" customHeight="1" x14ac:dyDescent="0.2">
      <c r="A745" s="9"/>
      <c r="B745" s="9"/>
      <c r="C745" s="98"/>
      <c r="D745" s="9"/>
      <c r="E745" s="98"/>
      <c r="F745" s="9"/>
      <c r="G745" s="98"/>
      <c r="H745" s="9"/>
      <c r="I745" s="98"/>
      <c r="J745" s="9"/>
      <c r="K745" s="98"/>
      <c r="L745" s="9"/>
      <c r="M745" s="9"/>
      <c r="N745" s="9"/>
      <c r="O745" s="9"/>
      <c r="P745" s="9"/>
      <c r="Q745" s="9"/>
      <c r="R745" s="9"/>
      <c r="S745" s="9"/>
      <c r="T745" s="9"/>
      <c r="U745" s="9"/>
      <c r="V745" s="9"/>
      <c r="W745" s="9"/>
      <c r="X745" s="9"/>
      <c r="Y745" s="9"/>
      <c r="Z745" s="9"/>
    </row>
    <row r="746" spans="1:26" ht="15.75" customHeight="1" x14ac:dyDescent="0.2">
      <c r="A746" s="9"/>
      <c r="B746" s="9"/>
      <c r="C746" s="98"/>
      <c r="D746" s="9"/>
      <c r="E746" s="98"/>
      <c r="F746" s="9"/>
      <c r="G746" s="98"/>
      <c r="H746" s="9"/>
      <c r="I746" s="98"/>
      <c r="J746" s="9"/>
      <c r="K746" s="98"/>
      <c r="L746" s="9"/>
      <c r="M746" s="9"/>
      <c r="N746" s="9"/>
      <c r="O746" s="9"/>
      <c r="P746" s="9"/>
      <c r="Q746" s="9"/>
      <c r="R746" s="9"/>
      <c r="S746" s="9"/>
      <c r="T746" s="9"/>
      <c r="U746" s="9"/>
      <c r="V746" s="9"/>
      <c r="W746" s="9"/>
      <c r="X746" s="9"/>
      <c r="Y746" s="9"/>
      <c r="Z746" s="9"/>
    </row>
    <row r="747" spans="1:26" ht="15.75" customHeight="1" x14ac:dyDescent="0.2">
      <c r="A747" s="9"/>
      <c r="B747" s="9"/>
      <c r="C747" s="98"/>
      <c r="D747" s="9"/>
      <c r="E747" s="98"/>
      <c r="F747" s="9"/>
      <c r="G747" s="98"/>
      <c r="H747" s="9"/>
      <c r="I747" s="98"/>
      <c r="J747" s="9"/>
      <c r="K747" s="98"/>
      <c r="L747" s="9"/>
      <c r="M747" s="9"/>
      <c r="N747" s="9"/>
      <c r="O747" s="9"/>
      <c r="P747" s="9"/>
      <c r="Q747" s="9"/>
      <c r="R747" s="9"/>
      <c r="S747" s="9"/>
      <c r="T747" s="9"/>
      <c r="U747" s="9"/>
      <c r="V747" s="9"/>
      <c r="W747" s="9"/>
      <c r="X747" s="9"/>
      <c r="Y747" s="9"/>
      <c r="Z747" s="9"/>
    </row>
    <row r="748" spans="1:26" ht="15.75" customHeight="1" x14ac:dyDescent="0.2">
      <c r="A748" s="9"/>
      <c r="B748" s="9"/>
      <c r="C748" s="98"/>
      <c r="D748" s="9"/>
      <c r="E748" s="98"/>
      <c r="F748" s="9"/>
      <c r="G748" s="98"/>
      <c r="H748" s="9"/>
      <c r="I748" s="98"/>
      <c r="J748" s="9"/>
      <c r="K748" s="98"/>
      <c r="L748" s="9"/>
      <c r="M748" s="9"/>
      <c r="N748" s="9"/>
      <c r="O748" s="9"/>
      <c r="P748" s="9"/>
      <c r="Q748" s="9"/>
      <c r="R748" s="9"/>
      <c r="S748" s="9"/>
      <c r="T748" s="9"/>
      <c r="U748" s="9"/>
      <c r="V748" s="9"/>
      <c r="W748" s="9"/>
      <c r="X748" s="9"/>
      <c r="Y748" s="9"/>
      <c r="Z748" s="9"/>
    </row>
    <row r="749" spans="1:26" ht="15.75" customHeight="1" x14ac:dyDescent="0.2">
      <c r="A749" s="9"/>
      <c r="B749" s="9"/>
      <c r="C749" s="98"/>
      <c r="D749" s="9"/>
      <c r="E749" s="98"/>
      <c r="F749" s="9"/>
      <c r="G749" s="98"/>
      <c r="H749" s="9"/>
      <c r="I749" s="98"/>
      <c r="J749" s="9"/>
      <c r="K749" s="98"/>
      <c r="L749" s="9"/>
      <c r="M749" s="9"/>
      <c r="N749" s="9"/>
      <c r="O749" s="9"/>
      <c r="P749" s="9"/>
      <c r="Q749" s="9"/>
      <c r="R749" s="9"/>
      <c r="S749" s="9"/>
      <c r="T749" s="9"/>
      <c r="U749" s="9"/>
      <c r="V749" s="9"/>
      <c r="W749" s="9"/>
      <c r="X749" s="9"/>
      <c r="Y749" s="9"/>
      <c r="Z749" s="9"/>
    </row>
    <row r="750" spans="1:26" ht="15.75" customHeight="1" x14ac:dyDescent="0.2">
      <c r="A750" s="9"/>
      <c r="B750" s="9"/>
      <c r="C750" s="98"/>
      <c r="D750" s="9"/>
      <c r="E750" s="98"/>
      <c r="F750" s="9"/>
      <c r="G750" s="98"/>
      <c r="H750" s="9"/>
      <c r="I750" s="98"/>
      <c r="J750" s="9"/>
      <c r="K750" s="98"/>
      <c r="L750" s="9"/>
      <c r="M750" s="9"/>
      <c r="N750" s="9"/>
      <c r="O750" s="9"/>
      <c r="P750" s="9"/>
      <c r="Q750" s="9"/>
      <c r="R750" s="9"/>
      <c r="S750" s="9"/>
      <c r="T750" s="9"/>
      <c r="U750" s="9"/>
      <c r="V750" s="9"/>
      <c r="W750" s="9"/>
      <c r="X750" s="9"/>
      <c r="Y750" s="9"/>
      <c r="Z750" s="9"/>
    </row>
    <row r="751" spans="1:26" ht="15.75" customHeight="1" x14ac:dyDescent="0.2">
      <c r="A751" s="9"/>
      <c r="B751" s="9"/>
      <c r="C751" s="98"/>
      <c r="D751" s="9"/>
      <c r="E751" s="98"/>
      <c r="F751" s="9"/>
      <c r="G751" s="98"/>
      <c r="H751" s="9"/>
      <c r="I751" s="98"/>
      <c r="J751" s="9"/>
      <c r="K751" s="98"/>
      <c r="L751" s="9"/>
      <c r="M751" s="9"/>
      <c r="N751" s="9"/>
      <c r="O751" s="9"/>
      <c r="P751" s="9"/>
      <c r="Q751" s="9"/>
      <c r="R751" s="9"/>
      <c r="S751" s="9"/>
      <c r="T751" s="9"/>
      <c r="U751" s="9"/>
      <c r="V751" s="9"/>
      <c r="W751" s="9"/>
      <c r="X751" s="9"/>
      <c r="Y751" s="9"/>
      <c r="Z751" s="9"/>
    </row>
    <row r="752" spans="1:26" ht="15.75" customHeight="1" x14ac:dyDescent="0.2">
      <c r="A752" s="9"/>
      <c r="B752" s="9"/>
      <c r="C752" s="98"/>
      <c r="D752" s="9"/>
      <c r="E752" s="98"/>
      <c r="F752" s="9"/>
      <c r="G752" s="98"/>
      <c r="H752" s="9"/>
      <c r="I752" s="98"/>
      <c r="J752" s="9"/>
      <c r="K752" s="98"/>
      <c r="L752" s="9"/>
      <c r="M752" s="9"/>
      <c r="N752" s="9"/>
      <c r="O752" s="9"/>
      <c r="P752" s="9"/>
      <c r="Q752" s="9"/>
      <c r="R752" s="9"/>
      <c r="S752" s="9"/>
      <c r="T752" s="9"/>
      <c r="U752" s="9"/>
      <c r="V752" s="9"/>
      <c r="W752" s="9"/>
      <c r="X752" s="9"/>
      <c r="Y752" s="9"/>
      <c r="Z752" s="9"/>
    </row>
    <row r="753" spans="1:26" ht="15.75" customHeight="1" x14ac:dyDescent="0.2">
      <c r="A753" s="9"/>
      <c r="B753" s="9"/>
      <c r="C753" s="98"/>
      <c r="D753" s="9"/>
      <c r="E753" s="98"/>
      <c r="F753" s="9"/>
      <c r="G753" s="98"/>
      <c r="H753" s="9"/>
      <c r="I753" s="98"/>
      <c r="J753" s="9"/>
      <c r="K753" s="98"/>
      <c r="L753" s="9"/>
      <c r="M753" s="9"/>
      <c r="N753" s="9"/>
      <c r="O753" s="9"/>
      <c r="P753" s="9"/>
      <c r="Q753" s="9"/>
      <c r="R753" s="9"/>
      <c r="S753" s="9"/>
      <c r="T753" s="9"/>
      <c r="U753" s="9"/>
      <c r="V753" s="9"/>
      <c r="W753" s="9"/>
      <c r="X753" s="9"/>
      <c r="Y753" s="9"/>
      <c r="Z753" s="9"/>
    </row>
    <row r="754" spans="1:26" ht="15.75" customHeight="1" x14ac:dyDescent="0.2">
      <c r="A754" s="9"/>
      <c r="B754" s="9"/>
      <c r="C754" s="98"/>
      <c r="D754" s="9"/>
      <c r="E754" s="98"/>
      <c r="F754" s="9"/>
      <c r="G754" s="98"/>
      <c r="H754" s="9"/>
      <c r="I754" s="98"/>
      <c r="J754" s="9"/>
      <c r="K754" s="98"/>
      <c r="L754" s="9"/>
      <c r="M754" s="9"/>
      <c r="N754" s="9"/>
      <c r="O754" s="9"/>
      <c r="P754" s="9"/>
      <c r="Q754" s="9"/>
      <c r="R754" s="9"/>
      <c r="S754" s="9"/>
      <c r="T754" s="9"/>
      <c r="U754" s="9"/>
      <c r="V754" s="9"/>
      <c r="W754" s="9"/>
      <c r="X754" s="9"/>
      <c r="Y754" s="9"/>
      <c r="Z754" s="9"/>
    </row>
    <row r="755" spans="1:26" ht="15.75" customHeight="1" x14ac:dyDescent="0.2">
      <c r="A755" s="9"/>
      <c r="B755" s="9"/>
      <c r="C755" s="98"/>
      <c r="D755" s="9"/>
      <c r="E755" s="98"/>
      <c r="F755" s="9"/>
      <c r="G755" s="98"/>
      <c r="H755" s="9"/>
      <c r="I755" s="98"/>
      <c r="J755" s="9"/>
      <c r="K755" s="98"/>
      <c r="L755" s="9"/>
      <c r="M755" s="9"/>
      <c r="N755" s="9"/>
      <c r="O755" s="9"/>
      <c r="P755" s="9"/>
      <c r="Q755" s="9"/>
      <c r="R755" s="9"/>
      <c r="S755" s="9"/>
      <c r="T755" s="9"/>
      <c r="U755" s="9"/>
      <c r="V755" s="9"/>
      <c r="W755" s="9"/>
      <c r="X755" s="9"/>
      <c r="Y755" s="9"/>
      <c r="Z755" s="9"/>
    </row>
    <row r="756" spans="1:26" ht="15.75" customHeight="1" x14ac:dyDescent="0.2">
      <c r="A756" s="9"/>
      <c r="B756" s="9"/>
      <c r="C756" s="98"/>
      <c r="D756" s="9"/>
      <c r="E756" s="98"/>
      <c r="F756" s="9"/>
      <c r="G756" s="98"/>
      <c r="H756" s="9"/>
      <c r="I756" s="98"/>
      <c r="J756" s="9"/>
      <c r="K756" s="98"/>
      <c r="L756" s="9"/>
      <c r="M756" s="9"/>
      <c r="N756" s="9"/>
      <c r="O756" s="9"/>
      <c r="P756" s="9"/>
      <c r="Q756" s="9"/>
      <c r="R756" s="9"/>
      <c r="S756" s="9"/>
      <c r="T756" s="9"/>
      <c r="U756" s="9"/>
      <c r="V756" s="9"/>
      <c r="W756" s="9"/>
      <c r="X756" s="9"/>
      <c r="Y756" s="9"/>
      <c r="Z756" s="9"/>
    </row>
    <row r="757" spans="1:26" ht="15.75" customHeight="1" x14ac:dyDescent="0.2">
      <c r="A757" s="9"/>
      <c r="B757" s="9"/>
      <c r="C757" s="98"/>
      <c r="D757" s="9"/>
      <c r="E757" s="98"/>
      <c r="F757" s="9"/>
      <c r="G757" s="98"/>
      <c r="H757" s="9"/>
      <c r="I757" s="98"/>
      <c r="J757" s="9"/>
      <c r="K757" s="98"/>
      <c r="L757" s="9"/>
      <c r="M757" s="9"/>
      <c r="N757" s="9"/>
      <c r="O757" s="9"/>
      <c r="P757" s="9"/>
      <c r="Q757" s="9"/>
      <c r="R757" s="9"/>
      <c r="S757" s="9"/>
      <c r="T757" s="9"/>
      <c r="U757" s="9"/>
      <c r="V757" s="9"/>
      <c r="W757" s="9"/>
      <c r="X757" s="9"/>
      <c r="Y757" s="9"/>
      <c r="Z757" s="9"/>
    </row>
    <row r="758" spans="1:26" ht="15.75" customHeight="1" x14ac:dyDescent="0.2">
      <c r="A758" s="9"/>
      <c r="B758" s="9"/>
      <c r="C758" s="98"/>
      <c r="D758" s="9"/>
      <c r="E758" s="98"/>
      <c r="F758" s="9"/>
      <c r="G758" s="98"/>
      <c r="H758" s="9"/>
      <c r="I758" s="98"/>
      <c r="J758" s="9"/>
      <c r="K758" s="98"/>
      <c r="L758" s="9"/>
      <c r="M758" s="9"/>
      <c r="N758" s="9"/>
      <c r="O758" s="9"/>
      <c r="P758" s="9"/>
      <c r="Q758" s="9"/>
      <c r="R758" s="9"/>
      <c r="S758" s="9"/>
      <c r="T758" s="9"/>
      <c r="U758" s="9"/>
      <c r="V758" s="9"/>
      <c r="W758" s="9"/>
      <c r="X758" s="9"/>
      <c r="Y758" s="9"/>
      <c r="Z758" s="9"/>
    </row>
    <row r="759" spans="1:26" ht="15.75" customHeight="1" x14ac:dyDescent="0.2">
      <c r="A759" s="9"/>
      <c r="B759" s="9"/>
      <c r="C759" s="98"/>
      <c r="D759" s="9"/>
      <c r="E759" s="98"/>
      <c r="F759" s="9"/>
      <c r="G759" s="98"/>
      <c r="H759" s="9"/>
      <c r="I759" s="98"/>
      <c r="J759" s="9"/>
      <c r="K759" s="98"/>
      <c r="L759" s="9"/>
      <c r="M759" s="9"/>
      <c r="N759" s="9"/>
      <c r="O759" s="9"/>
      <c r="P759" s="9"/>
      <c r="Q759" s="9"/>
      <c r="R759" s="9"/>
      <c r="S759" s="9"/>
      <c r="T759" s="9"/>
      <c r="U759" s="9"/>
      <c r="V759" s="9"/>
      <c r="W759" s="9"/>
      <c r="X759" s="9"/>
      <c r="Y759" s="9"/>
      <c r="Z759" s="9"/>
    </row>
    <row r="760" spans="1:26" ht="15.75" customHeight="1" x14ac:dyDescent="0.2">
      <c r="A760" s="9"/>
      <c r="B760" s="9"/>
      <c r="C760" s="98"/>
      <c r="D760" s="9"/>
      <c r="E760" s="98"/>
      <c r="F760" s="9"/>
      <c r="G760" s="98"/>
      <c r="H760" s="9"/>
      <c r="I760" s="98"/>
      <c r="J760" s="9"/>
      <c r="K760" s="98"/>
      <c r="L760" s="9"/>
      <c r="M760" s="9"/>
      <c r="N760" s="9"/>
      <c r="O760" s="9"/>
      <c r="P760" s="9"/>
      <c r="Q760" s="9"/>
      <c r="R760" s="9"/>
      <c r="S760" s="9"/>
      <c r="T760" s="9"/>
      <c r="U760" s="9"/>
      <c r="V760" s="9"/>
      <c r="W760" s="9"/>
      <c r="X760" s="9"/>
      <c r="Y760" s="9"/>
      <c r="Z760" s="9"/>
    </row>
    <row r="761" spans="1:26" ht="15.75" customHeight="1" x14ac:dyDescent="0.2">
      <c r="A761" s="9"/>
      <c r="B761" s="9"/>
      <c r="C761" s="98"/>
      <c r="D761" s="9"/>
      <c r="E761" s="98"/>
      <c r="F761" s="9"/>
      <c r="G761" s="98"/>
      <c r="H761" s="9"/>
      <c r="I761" s="98"/>
      <c r="J761" s="9"/>
      <c r="K761" s="98"/>
      <c r="L761" s="9"/>
      <c r="M761" s="9"/>
      <c r="N761" s="9"/>
      <c r="O761" s="9"/>
      <c r="P761" s="9"/>
      <c r="Q761" s="9"/>
      <c r="R761" s="9"/>
      <c r="S761" s="9"/>
      <c r="T761" s="9"/>
      <c r="U761" s="9"/>
      <c r="V761" s="9"/>
      <c r="W761" s="9"/>
      <c r="X761" s="9"/>
      <c r="Y761" s="9"/>
      <c r="Z761" s="9"/>
    </row>
    <row r="762" spans="1:26" ht="15.75" customHeight="1" x14ac:dyDescent="0.2">
      <c r="A762" s="9"/>
      <c r="B762" s="9"/>
      <c r="C762" s="98"/>
      <c r="D762" s="9"/>
      <c r="E762" s="98"/>
      <c r="F762" s="9"/>
      <c r="G762" s="98"/>
      <c r="H762" s="9"/>
      <c r="I762" s="98"/>
      <c r="J762" s="9"/>
      <c r="K762" s="98"/>
      <c r="L762" s="9"/>
      <c r="M762" s="9"/>
      <c r="N762" s="9"/>
      <c r="O762" s="9"/>
      <c r="P762" s="9"/>
      <c r="Q762" s="9"/>
      <c r="R762" s="9"/>
      <c r="S762" s="9"/>
      <c r="T762" s="9"/>
      <c r="U762" s="9"/>
      <c r="V762" s="9"/>
      <c r="W762" s="9"/>
      <c r="X762" s="9"/>
      <c r="Y762" s="9"/>
      <c r="Z762" s="9"/>
    </row>
    <row r="763" spans="1:26" ht="15.75" customHeight="1" x14ac:dyDescent="0.2">
      <c r="A763" s="9"/>
      <c r="B763" s="9"/>
      <c r="C763" s="98"/>
      <c r="D763" s="9"/>
      <c r="E763" s="98"/>
      <c r="F763" s="9"/>
      <c r="G763" s="98"/>
      <c r="H763" s="9"/>
      <c r="I763" s="98"/>
      <c r="J763" s="9"/>
      <c r="K763" s="98"/>
      <c r="L763" s="9"/>
      <c r="M763" s="9"/>
      <c r="N763" s="9"/>
      <c r="O763" s="9"/>
      <c r="P763" s="9"/>
      <c r="Q763" s="9"/>
      <c r="R763" s="9"/>
      <c r="S763" s="9"/>
      <c r="T763" s="9"/>
      <c r="U763" s="9"/>
      <c r="V763" s="9"/>
      <c r="W763" s="9"/>
      <c r="X763" s="9"/>
      <c r="Y763" s="9"/>
      <c r="Z763" s="9"/>
    </row>
    <row r="764" spans="1:26" ht="15.75" customHeight="1" x14ac:dyDescent="0.2">
      <c r="A764" s="9"/>
      <c r="B764" s="9"/>
      <c r="C764" s="98"/>
      <c r="D764" s="9"/>
      <c r="E764" s="98"/>
      <c r="F764" s="9"/>
      <c r="G764" s="98"/>
      <c r="H764" s="9"/>
      <c r="I764" s="98"/>
      <c r="J764" s="9"/>
      <c r="K764" s="98"/>
      <c r="L764" s="9"/>
      <c r="M764" s="9"/>
      <c r="N764" s="9"/>
      <c r="O764" s="9"/>
      <c r="P764" s="9"/>
      <c r="Q764" s="9"/>
      <c r="R764" s="9"/>
      <c r="S764" s="9"/>
      <c r="T764" s="9"/>
      <c r="U764" s="9"/>
      <c r="V764" s="9"/>
      <c r="W764" s="9"/>
      <c r="X764" s="9"/>
      <c r="Y764" s="9"/>
      <c r="Z764" s="9"/>
    </row>
    <row r="765" spans="1:26" ht="15.75" customHeight="1" x14ac:dyDescent="0.2">
      <c r="A765" s="9"/>
      <c r="B765" s="9"/>
      <c r="C765" s="98"/>
      <c r="D765" s="9"/>
      <c r="E765" s="98"/>
      <c r="F765" s="9"/>
      <c r="G765" s="98"/>
      <c r="H765" s="9"/>
      <c r="I765" s="98"/>
      <c r="J765" s="9"/>
      <c r="K765" s="98"/>
      <c r="L765" s="9"/>
      <c r="M765" s="9"/>
      <c r="N765" s="9"/>
      <c r="O765" s="9"/>
      <c r="P765" s="9"/>
      <c r="Q765" s="9"/>
      <c r="R765" s="9"/>
      <c r="S765" s="9"/>
      <c r="T765" s="9"/>
      <c r="U765" s="9"/>
      <c r="V765" s="9"/>
      <c r="W765" s="9"/>
      <c r="X765" s="9"/>
      <c r="Y765" s="9"/>
      <c r="Z765" s="9"/>
    </row>
    <row r="766" spans="1:26" ht="15.75" customHeight="1" x14ac:dyDescent="0.2">
      <c r="A766" s="9"/>
      <c r="B766" s="9"/>
      <c r="C766" s="98"/>
      <c r="D766" s="9"/>
      <c r="E766" s="98"/>
      <c r="F766" s="9"/>
      <c r="G766" s="98"/>
      <c r="H766" s="9"/>
      <c r="I766" s="98"/>
      <c r="J766" s="9"/>
      <c r="K766" s="98"/>
      <c r="L766" s="9"/>
      <c r="M766" s="9"/>
      <c r="N766" s="9"/>
      <c r="O766" s="9"/>
      <c r="P766" s="9"/>
      <c r="Q766" s="9"/>
      <c r="R766" s="9"/>
      <c r="S766" s="9"/>
      <c r="T766" s="9"/>
      <c r="U766" s="9"/>
      <c r="V766" s="9"/>
      <c r="W766" s="9"/>
      <c r="X766" s="9"/>
      <c r="Y766" s="9"/>
      <c r="Z766" s="9"/>
    </row>
    <row r="767" spans="1:26" ht="15.75" customHeight="1" x14ac:dyDescent="0.2">
      <c r="A767" s="9"/>
      <c r="B767" s="9"/>
      <c r="C767" s="98"/>
      <c r="D767" s="9"/>
      <c r="E767" s="98"/>
      <c r="F767" s="9"/>
      <c r="G767" s="98"/>
      <c r="H767" s="9"/>
      <c r="I767" s="98"/>
      <c r="J767" s="9"/>
      <c r="K767" s="98"/>
      <c r="L767" s="9"/>
      <c r="M767" s="9"/>
      <c r="N767" s="9"/>
      <c r="O767" s="9"/>
      <c r="P767" s="9"/>
      <c r="Q767" s="9"/>
      <c r="R767" s="9"/>
      <c r="S767" s="9"/>
      <c r="T767" s="9"/>
      <c r="U767" s="9"/>
      <c r="V767" s="9"/>
      <c r="W767" s="9"/>
      <c r="X767" s="9"/>
      <c r="Y767" s="9"/>
      <c r="Z767" s="9"/>
    </row>
    <row r="768" spans="1:26" ht="15.75" customHeight="1" x14ac:dyDescent="0.2">
      <c r="A768" s="9"/>
      <c r="B768" s="9"/>
      <c r="C768" s="98"/>
      <c r="D768" s="9"/>
      <c r="E768" s="98"/>
      <c r="F768" s="9"/>
      <c r="G768" s="98"/>
      <c r="H768" s="9"/>
      <c r="I768" s="98"/>
      <c r="J768" s="9"/>
      <c r="K768" s="98"/>
      <c r="L768" s="9"/>
      <c r="M768" s="9"/>
      <c r="N768" s="9"/>
      <c r="O768" s="9"/>
      <c r="P768" s="9"/>
      <c r="Q768" s="9"/>
      <c r="R768" s="9"/>
      <c r="S768" s="9"/>
      <c r="T768" s="9"/>
      <c r="U768" s="9"/>
      <c r="V768" s="9"/>
      <c r="W768" s="9"/>
      <c r="X768" s="9"/>
      <c r="Y768" s="9"/>
      <c r="Z768" s="9"/>
    </row>
    <row r="769" spans="1:26" ht="15.75" customHeight="1" x14ac:dyDescent="0.2">
      <c r="A769" s="9"/>
      <c r="B769" s="9"/>
      <c r="C769" s="98"/>
      <c r="D769" s="9"/>
      <c r="E769" s="98"/>
      <c r="F769" s="9"/>
      <c r="G769" s="98"/>
      <c r="H769" s="9"/>
      <c r="I769" s="98"/>
      <c r="J769" s="9"/>
      <c r="K769" s="98"/>
      <c r="L769" s="9"/>
      <c r="M769" s="9"/>
      <c r="N769" s="9"/>
      <c r="O769" s="9"/>
      <c r="P769" s="9"/>
      <c r="Q769" s="9"/>
      <c r="R769" s="9"/>
      <c r="S769" s="9"/>
      <c r="T769" s="9"/>
      <c r="U769" s="9"/>
      <c r="V769" s="9"/>
      <c r="W769" s="9"/>
      <c r="X769" s="9"/>
      <c r="Y769" s="9"/>
      <c r="Z769" s="9"/>
    </row>
    <row r="770" spans="1:26" ht="15.75" customHeight="1" x14ac:dyDescent="0.2">
      <c r="A770" s="9"/>
      <c r="B770" s="9"/>
      <c r="C770" s="98"/>
      <c r="D770" s="9"/>
      <c r="E770" s="98"/>
      <c r="F770" s="9"/>
      <c r="G770" s="98"/>
      <c r="H770" s="9"/>
      <c r="I770" s="98"/>
      <c r="J770" s="9"/>
      <c r="K770" s="98"/>
      <c r="L770" s="9"/>
      <c r="M770" s="9"/>
      <c r="N770" s="9"/>
      <c r="O770" s="9"/>
      <c r="P770" s="9"/>
      <c r="Q770" s="9"/>
      <c r="R770" s="9"/>
      <c r="S770" s="9"/>
      <c r="T770" s="9"/>
      <c r="U770" s="9"/>
      <c r="V770" s="9"/>
      <c r="W770" s="9"/>
      <c r="X770" s="9"/>
      <c r="Y770" s="9"/>
      <c r="Z770" s="9"/>
    </row>
    <row r="771" spans="1:26" ht="15.75" customHeight="1" x14ac:dyDescent="0.2">
      <c r="A771" s="9"/>
      <c r="B771" s="9"/>
      <c r="C771" s="98"/>
      <c r="D771" s="9"/>
      <c r="E771" s="98"/>
      <c r="F771" s="9"/>
      <c r="G771" s="98"/>
      <c r="H771" s="9"/>
      <c r="I771" s="98"/>
      <c r="J771" s="9"/>
      <c r="K771" s="98"/>
      <c r="L771" s="9"/>
      <c r="M771" s="9"/>
      <c r="N771" s="9"/>
      <c r="O771" s="9"/>
      <c r="P771" s="9"/>
      <c r="Q771" s="9"/>
      <c r="R771" s="9"/>
      <c r="S771" s="9"/>
      <c r="T771" s="9"/>
      <c r="U771" s="9"/>
      <c r="V771" s="9"/>
      <c r="W771" s="9"/>
      <c r="X771" s="9"/>
      <c r="Y771" s="9"/>
      <c r="Z771" s="9"/>
    </row>
    <row r="772" spans="1:26" ht="15.75" customHeight="1" x14ac:dyDescent="0.2">
      <c r="A772" s="9"/>
      <c r="B772" s="9"/>
      <c r="C772" s="98"/>
      <c r="D772" s="9"/>
      <c r="E772" s="98"/>
      <c r="F772" s="9"/>
      <c r="G772" s="98"/>
      <c r="H772" s="9"/>
      <c r="I772" s="98"/>
      <c r="J772" s="9"/>
      <c r="K772" s="98"/>
      <c r="L772" s="9"/>
      <c r="M772" s="9"/>
      <c r="N772" s="9"/>
      <c r="O772" s="9"/>
      <c r="P772" s="9"/>
      <c r="Q772" s="9"/>
      <c r="R772" s="9"/>
      <c r="S772" s="9"/>
      <c r="T772" s="9"/>
      <c r="U772" s="9"/>
      <c r="V772" s="9"/>
      <c r="W772" s="9"/>
      <c r="X772" s="9"/>
      <c r="Y772" s="9"/>
      <c r="Z772" s="9"/>
    </row>
    <row r="773" spans="1:26" ht="15.75" customHeight="1" x14ac:dyDescent="0.2">
      <c r="A773" s="9"/>
      <c r="B773" s="9"/>
      <c r="C773" s="98"/>
      <c r="D773" s="9"/>
      <c r="E773" s="98"/>
      <c r="F773" s="9"/>
      <c r="G773" s="98"/>
      <c r="H773" s="9"/>
      <c r="I773" s="98"/>
      <c r="J773" s="9"/>
      <c r="K773" s="98"/>
      <c r="L773" s="9"/>
      <c r="M773" s="9"/>
      <c r="N773" s="9"/>
      <c r="O773" s="9"/>
      <c r="P773" s="9"/>
      <c r="Q773" s="9"/>
      <c r="R773" s="9"/>
      <c r="S773" s="9"/>
      <c r="T773" s="9"/>
      <c r="U773" s="9"/>
      <c r="V773" s="9"/>
      <c r="W773" s="9"/>
      <c r="X773" s="9"/>
      <c r="Y773" s="9"/>
      <c r="Z773" s="9"/>
    </row>
    <row r="774" spans="1:26" ht="15.75" customHeight="1" x14ac:dyDescent="0.2">
      <c r="A774" s="9"/>
      <c r="B774" s="9"/>
      <c r="C774" s="98"/>
      <c r="D774" s="9"/>
      <c r="E774" s="98"/>
      <c r="F774" s="9"/>
      <c r="G774" s="98"/>
      <c r="H774" s="9"/>
      <c r="I774" s="98"/>
      <c r="J774" s="9"/>
      <c r="K774" s="98"/>
      <c r="L774" s="9"/>
      <c r="M774" s="9"/>
      <c r="N774" s="9"/>
      <c r="O774" s="9"/>
      <c r="P774" s="9"/>
      <c r="Q774" s="9"/>
      <c r="R774" s="9"/>
      <c r="S774" s="9"/>
      <c r="T774" s="9"/>
      <c r="U774" s="9"/>
      <c r="V774" s="9"/>
      <c r="W774" s="9"/>
      <c r="X774" s="9"/>
      <c r="Y774" s="9"/>
      <c r="Z774" s="9"/>
    </row>
    <row r="775" spans="1:26" ht="15.75" customHeight="1" x14ac:dyDescent="0.2">
      <c r="A775" s="9"/>
      <c r="B775" s="9"/>
      <c r="C775" s="98"/>
      <c r="D775" s="9"/>
      <c r="E775" s="98"/>
      <c r="F775" s="9"/>
      <c r="G775" s="98"/>
      <c r="H775" s="9"/>
      <c r="I775" s="98"/>
      <c r="J775" s="9"/>
      <c r="K775" s="98"/>
      <c r="L775" s="9"/>
      <c r="M775" s="9"/>
      <c r="N775" s="9"/>
      <c r="O775" s="9"/>
      <c r="P775" s="9"/>
      <c r="Q775" s="9"/>
      <c r="R775" s="9"/>
      <c r="S775" s="9"/>
      <c r="T775" s="9"/>
      <c r="U775" s="9"/>
      <c r="V775" s="9"/>
      <c r="W775" s="9"/>
      <c r="X775" s="9"/>
      <c r="Y775" s="9"/>
      <c r="Z775" s="9"/>
    </row>
    <row r="776" spans="1:26" ht="15.75" customHeight="1" x14ac:dyDescent="0.2">
      <c r="A776" s="9"/>
      <c r="B776" s="9"/>
      <c r="C776" s="98"/>
      <c r="D776" s="9"/>
      <c r="E776" s="98"/>
      <c r="F776" s="9"/>
      <c r="G776" s="98"/>
      <c r="H776" s="9"/>
      <c r="I776" s="98"/>
      <c r="J776" s="9"/>
      <c r="K776" s="98"/>
      <c r="L776" s="9"/>
      <c r="M776" s="9"/>
      <c r="N776" s="9"/>
      <c r="O776" s="9"/>
      <c r="P776" s="9"/>
      <c r="Q776" s="9"/>
      <c r="R776" s="9"/>
      <c r="S776" s="9"/>
      <c r="T776" s="9"/>
      <c r="U776" s="9"/>
      <c r="V776" s="9"/>
      <c r="W776" s="9"/>
      <c r="X776" s="9"/>
      <c r="Y776" s="9"/>
      <c r="Z776" s="9"/>
    </row>
    <row r="777" spans="1:26" ht="15.75" customHeight="1" x14ac:dyDescent="0.2">
      <c r="A777" s="9"/>
      <c r="B777" s="9"/>
      <c r="C777" s="98"/>
      <c r="D777" s="9"/>
      <c r="E777" s="98"/>
      <c r="F777" s="9"/>
      <c r="G777" s="98"/>
      <c r="H777" s="9"/>
      <c r="I777" s="98"/>
      <c r="J777" s="9"/>
      <c r="K777" s="98"/>
      <c r="L777" s="9"/>
      <c r="M777" s="9"/>
      <c r="N777" s="9"/>
      <c r="O777" s="9"/>
      <c r="P777" s="9"/>
      <c r="Q777" s="9"/>
      <c r="R777" s="9"/>
      <c r="S777" s="9"/>
      <c r="T777" s="9"/>
      <c r="U777" s="9"/>
      <c r="V777" s="9"/>
      <c r="W777" s="9"/>
      <c r="X777" s="9"/>
      <c r="Y777" s="9"/>
      <c r="Z777" s="9"/>
    </row>
    <row r="778" spans="1:26" ht="15.75" customHeight="1" x14ac:dyDescent="0.2">
      <c r="A778" s="9"/>
      <c r="B778" s="9"/>
      <c r="C778" s="98"/>
      <c r="D778" s="9"/>
      <c r="E778" s="98"/>
      <c r="F778" s="9"/>
      <c r="G778" s="98"/>
      <c r="H778" s="9"/>
      <c r="I778" s="98"/>
      <c r="J778" s="9"/>
      <c r="K778" s="98"/>
      <c r="L778" s="9"/>
      <c r="M778" s="9"/>
      <c r="N778" s="9"/>
      <c r="O778" s="9"/>
      <c r="P778" s="9"/>
      <c r="Q778" s="9"/>
      <c r="R778" s="9"/>
      <c r="S778" s="9"/>
      <c r="T778" s="9"/>
      <c r="U778" s="9"/>
      <c r="V778" s="9"/>
      <c r="W778" s="9"/>
      <c r="X778" s="9"/>
      <c r="Y778" s="9"/>
      <c r="Z778" s="9"/>
    </row>
    <row r="779" spans="1:26" ht="15.75" customHeight="1" x14ac:dyDescent="0.2">
      <c r="A779" s="9"/>
      <c r="B779" s="9"/>
      <c r="C779" s="98"/>
      <c r="D779" s="9"/>
      <c r="E779" s="98"/>
      <c r="F779" s="9"/>
      <c r="G779" s="98"/>
      <c r="H779" s="9"/>
      <c r="I779" s="98"/>
      <c r="J779" s="9"/>
      <c r="K779" s="98"/>
      <c r="L779" s="9"/>
      <c r="M779" s="9"/>
      <c r="N779" s="9"/>
      <c r="O779" s="9"/>
      <c r="P779" s="9"/>
      <c r="Q779" s="9"/>
      <c r="R779" s="9"/>
      <c r="S779" s="9"/>
      <c r="T779" s="9"/>
      <c r="U779" s="9"/>
      <c r="V779" s="9"/>
      <c r="W779" s="9"/>
      <c r="X779" s="9"/>
      <c r="Y779" s="9"/>
      <c r="Z779" s="9"/>
    </row>
    <row r="780" spans="1:26" ht="15.75" customHeight="1" x14ac:dyDescent="0.2">
      <c r="A780" s="9"/>
      <c r="B780" s="9"/>
      <c r="C780" s="98"/>
      <c r="D780" s="9"/>
      <c r="E780" s="98"/>
      <c r="F780" s="9"/>
      <c r="G780" s="98"/>
      <c r="H780" s="9"/>
      <c r="I780" s="98"/>
      <c r="J780" s="9"/>
      <c r="K780" s="98"/>
      <c r="L780" s="9"/>
      <c r="M780" s="9"/>
      <c r="N780" s="9"/>
      <c r="O780" s="9"/>
      <c r="P780" s="9"/>
      <c r="Q780" s="9"/>
      <c r="R780" s="9"/>
      <c r="S780" s="9"/>
      <c r="T780" s="9"/>
      <c r="U780" s="9"/>
      <c r="V780" s="9"/>
      <c r="W780" s="9"/>
      <c r="X780" s="9"/>
      <c r="Y780" s="9"/>
      <c r="Z780" s="9"/>
    </row>
    <row r="781" spans="1:26" ht="15.75" customHeight="1" x14ac:dyDescent="0.2">
      <c r="A781" s="9"/>
      <c r="B781" s="9"/>
      <c r="C781" s="98"/>
      <c r="D781" s="9"/>
      <c r="E781" s="98"/>
      <c r="F781" s="9"/>
      <c r="G781" s="98"/>
      <c r="H781" s="9"/>
      <c r="I781" s="98"/>
      <c r="J781" s="9"/>
      <c r="K781" s="98"/>
      <c r="L781" s="9"/>
      <c r="M781" s="9"/>
      <c r="N781" s="9"/>
      <c r="O781" s="9"/>
      <c r="P781" s="9"/>
      <c r="Q781" s="9"/>
      <c r="R781" s="9"/>
      <c r="S781" s="9"/>
      <c r="T781" s="9"/>
      <c r="U781" s="9"/>
      <c r="V781" s="9"/>
      <c r="W781" s="9"/>
      <c r="X781" s="9"/>
      <c r="Y781" s="9"/>
      <c r="Z781" s="9"/>
    </row>
    <row r="782" spans="1:26" ht="15.75" customHeight="1" x14ac:dyDescent="0.2">
      <c r="A782" s="9"/>
      <c r="B782" s="9"/>
      <c r="C782" s="98"/>
      <c r="D782" s="9"/>
      <c r="E782" s="98"/>
      <c r="F782" s="9"/>
      <c r="G782" s="98"/>
      <c r="H782" s="9"/>
      <c r="I782" s="98"/>
      <c r="J782" s="9"/>
      <c r="K782" s="98"/>
      <c r="L782" s="9"/>
      <c r="M782" s="9"/>
      <c r="N782" s="9"/>
      <c r="O782" s="9"/>
      <c r="P782" s="9"/>
      <c r="Q782" s="9"/>
      <c r="R782" s="9"/>
      <c r="S782" s="9"/>
      <c r="T782" s="9"/>
      <c r="U782" s="9"/>
      <c r="V782" s="9"/>
      <c r="W782" s="9"/>
      <c r="X782" s="9"/>
      <c r="Y782" s="9"/>
      <c r="Z782" s="9"/>
    </row>
    <row r="783" spans="1:26" ht="15.75" customHeight="1" x14ac:dyDescent="0.2">
      <c r="A783" s="9"/>
      <c r="B783" s="9"/>
      <c r="C783" s="98"/>
      <c r="D783" s="9"/>
      <c r="E783" s="98"/>
      <c r="F783" s="9"/>
      <c r="G783" s="98"/>
      <c r="H783" s="9"/>
      <c r="I783" s="98"/>
      <c r="J783" s="9"/>
      <c r="K783" s="98"/>
      <c r="L783" s="9"/>
      <c r="M783" s="9"/>
      <c r="N783" s="9"/>
      <c r="O783" s="9"/>
      <c r="P783" s="9"/>
      <c r="Q783" s="9"/>
      <c r="R783" s="9"/>
      <c r="S783" s="9"/>
      <c r="T783" s="9"/>
      <c r="U783" s="9"/>
      <c r="V783" s="9"/>
      <c r="W783" s="9"/>
      <c r="X783" s="9"/>
      <c r="Y783" s="9"/>
      <c r="Z783" s="9"/>
    </row>
    <row r="784" spans="1:26" ht="15.75" customHeight="1" x14ac:dyDescent="0.2">
      <c r="A784" s="9"/>
      <c r="B784" s="9"/>
      <c r="C784" s="98"/>
      <c r="D784" s="9"/>
      <c r="E784" s="98"/>
      <c r="F784" s="9"/>
      <c r="G784" s="98"/>
      <c r="H784" s="9"/>
      <c r="I784" s="98"/>
      <c r="J784" s="9"/>
      <c r="K784" s="98"/>
      <c r="L784" s="9"/>
      <c r="M784" s="9"/>
      <c r="N784" s="9"/>
      <c r="O784" s="9"/>
      <c r="P784" s="9"/>
      <c r="Q784" s="9"/>
      <c r="R784" s="9"/>
      <c r="S784" s="9"/>
      <c r="T784" s="9"/>
      <c r="U784" s="9"/>
      <c r="V784" s="9"/>
      <c r="W784" s="9"/>
      <c r="X784" s="9"/>
      <c r="Y784" s="9"/>
      <c r="Z784" s="9"/>
    </row>
    <row r="785" spans="1:26" ht="15.75" customHeight="1" x14ac:dyDescent="0.2">
      <c r="A785" s="9"/>
      <c r="B785" s="9"/>
      <c r="C785" s="98"/>
      <c r="D785" s="9"/>
      <c r="E785" s="98"/>
      <c r="F785" s="9"/>
      <c r="G785" s="98"/>
      <c r="H785" s="9"/>
      <c r="I785" s="98"/>
      <c r="J785" s="9"/>
      <c r="K785" s="98"/>
      <c r="L785" s="9"/>
      <c r="M785" s="9"/>
      <c r="N785" s="9"/>
      <c r="O785" s="9"/>
      <c r="P785" s="9"/>
      <c r="Q785" s="9"/>
      <c r="R785" s="9"/>
      <c r="S785" s="9"/>
      <c r="T785" s="9"/>
      <c r="U785" s="9"/>
      <c r="V785" s="9"/>
      <c r="W785" s="9"/>
      <c r="X785" s="9"/>
      <c r="Y785" s="9"/>
      <c r="Z785" s="9"/>
    </row>
    <row r="786" spans="1:26" ht="15.75" customHeight="1" x14ac:dyDescent="0.2">
      <c r="A786" s="9"/>
      <c r="B786" s="9"/>
      <c r="C786" s="98"/>
      <c r="D786" s="9"/>
      <c r="E786" s="98"/>
      <c r="F786" s="9"/>
      <c r="G786" s="98"/>
      <c r="H786" s="9"/>
      <c r="I786" s="98"/>
      <c r="J786" s="9"/>
      <c r="K786" s="98"/>
      <c r="L786" s="9"/>
      <c r="M786" s="9"/>
      <c r="N786" s="9"/>
      <c r="O786" s="9"/>
      <c r="P786" s="9"/>
      <c r="Q786" s="9"/>
      <c r="R786" s="9"/>
      <c r="S786" s="9"/>
      <c r="T786" s="9"/>
      <c r="U786" s="9"/>
      <c r="V786" s="9"/>
      <c r="W786" s="9"/>
      <c r="X786" s="9"/>
      <c r="Y786" s="9"/>
      <c r="Z786" s="9"/>
    </row>
    <row r="787" spans="1:26" ht="15.75" customHeight="1" x14ac:dyDescent="0.2">
      <c r="A787" s="9"/>
      <c r="B787" s="9"/>
      <c r="C787" s="98"/>
      <c r="D787" s="9"/>
      <c r="E787" s="98"/>
      <c r="F787" s="9"/>
      <c r="G787" s="98"/>
      <c r="H787" s="9"/>
      <c r="I787" s="98"/>
      <c r="J787" s="9"/>
      <c r="K787" s="98"/>
      <c r="L787" s="9"/>
      <c r="M787" s="9"/>
      <c r="N787" s="9"/>
      <c r="O787" s="9"/>
      <c r="P787" s="9"/>
      <c r="Q787" s="9"/>
      <c r="R787" s="9"/>
      <c r="S787" s="9"/>
      <c r="T787" s="9"/>
      <c r="U787" s="9"/>
      <c r="V787" s="9"/>
      <c r="W787" s="9"/>
      <c r="X787" s="9"/>
      <c r="Y787" s="9"/>
      <c r="Z787" s="9"/>
    </row>
    <row r="788" spans="1:26" ht="15.75" customHeight="1" x14ac:dyDescent="0.2">
      <c r="A788" s="9"/>
      <c r="B788" s="9"/>
      <c r="C788" s="98"/>
      <c r="D788" s="9"/>
      <c r="E788" s="98"/>
      <c r="F788" s="9"/>
      <c r="G788" s="98"/>
      <c r="H788" s="9"/>
      <c r="I788" s="98"/>
      <c r="J788" s="9"/>
      <c r="K788" s="98"/>
      <c r="L788" s="9"/>
      <c r="M788" s="9"/>
      <c r="N788" s="9"/>
      <c r="O788" s="9"/>
      <c r="P788" s="9"/>
      <c r="Q788" s="9"/>
      <c r="R788" s="9"/>
      <c r="S788" s="9"/>
      <c r="T788" s="9"/>
      <c r="U788" s="9"/>
      <c r="V788" s="9"/>
      <c r="W788" s="9"/>
      <c r="X788" s="9"/>
      <c r="Y788" s="9"/>
      <c r="Z788" s="9"/>
    </row>
    <row r="789" spans="1:26" ht="15.75" customHeight="1" x14ac:dyDescent="0.2">
      <c r="A789" s="9"/>
      <c r="B789" s="9"/>
      <c r="C789" s="98"/>
      <c r="D789" s="9"/>
      <c r="E789" s="98"/>
      <c r="F789" s="9"/>
      <c r="G789" s="98"/>
      <c r="H789" s="9"/>
      <c r="I789" s="98"/>
      <c r="J789" s="9"/>
      <c r="K789" s="98"/>
      <c r="L789" s="9"/>
      <c r="M789" s="9"/>
      <c r="N789" s="9"/>
      <c r="O789" s="9"/>
      <c r="P789" s="9"/>
      <c r="Q789" s="9"/>
      <c r="R789" s="9"/>
      <c r="S789" s="9"/>
      <c r="T789" s="9"/>
      <c r="U789" s="9"/>
      <c r="V789" s="9"/>
      <c r="W789" s="9"/>
      <c r="X789" s="9"/>
      <c r="Y789" s="9"/>
      <c r="Z789" s="9"/>
    </row>
    <row r="790" spans="1:26" ht="15.75" customHeight="1" x14ac:dyDescent="0.2">
      <c r="A790" s="9"/>
      <c r="B790" s="9"/>
      <c r="C790" s="98"/>
      <c r="D790" s="9"/>
      <c r="E790" s="98"/>
      <c r="F790" s="9"/>
      <c r="G790" s="98"/>
      <c r="H790" s="9"/>
      <c r="I790" s="98"/>
      <c r="J790" s="9"/>
      <c r="K790" s="98"/>
      <c r="L790" s="9"/>
      <c r="M790" s="9"/>
      <c r="N790" s="9"/>
      <c r="O790" s="9"/>
      <c r="P790" s="9"/>
      <c r="Q790" s="9"/>
      <c r="R790" s="9"/>
      <c r="S790" s="9"/>
      <c r="T790" s="9"/>
      <c r="U790" s="9"/>
      <c r="V790" s="9"/>
      <c r="W790" s="9"/>
      <c r="X790" s="9"/>
      <c r="Y790" s="9"/>
      <c r="Z790" s="9"/>
    </row>
    <row r="791" spans="1:26" ht="15.75" customHeight="1" x14ac:dyDescent="0.2">
      <c r="A791" s="9"/>
      <c r="B791" s="9"/>
      <c r="C791" s="98"/>
      <c r="D791" s="9"/>
      <c r="E791" s="98"/>
      <c r="F791" s="9"/>
      <c r="G791" s="98"/>
      <c r="H791" s="9"/>
      <c r="I791" s="98"/>
      <c r="J791" s="9"/>
      <c r="K791" s="98"/>
      <c r="L791" s="9"/>
      <c r="M791" s="9"/>
      <c r="N791" s="9"/>
      <c r="O791" s="9"/>
      <c r="P791" s="9"/>
      <c r="Q791" s="9"/>
      <c r="R791" s="9"/>
      <c r="S791" s="9"/>
      <c r="T791" s="9"/>
      <c r="U791" s="9"/>
      <c r="V791" s="9"/>
      <c r="W791" s="9"/>
      <c r="X791" s="9"/>
      <c r="Y791" s="9"/>
      <c r="Z791" s="9"/>
    </row>
    <row r="792" spans="1:26" ht="15.75" customHeight="1" x14ac:dyDescent="0.2">
      <c r="A792" s="9"/>
      <c r="B792" s="9"/>
      <c r="C792" s="98"/>
      <c r="D792" s="9"/>
      <c r="E792" s="98"/>
      <c r="F792" s="9"/>
      <c r="G792" s="98"/>
      <c r="H792" s="9"/>
      <c r="I792" s="98"/>
      <c r="J792" s="9"/>
      <c r="K792" s="98"/>
      <c r="L792" s="9"/>
      <c r="M792" s="9"/>
      <c r="N792" s="9"/>
      <c r="O792" s="9"/>
      <c r="P792" s="9"/>
      <c r="Q792" s="9"/>
      <c r="R792" s="9"/>
      <c r="S792" s="9"/>
      <c r="T792" s="9"/>
      <c r="U792" s="9"/>
      <c r="V792" s="9"/>
      <c r="W792" s="9"/>
      <c r="X792" s="9"/>
      <c r="Y792" s="9"/>
      <c r="Z792" s="9"/>
    </row>
    <row r="793" spans="1:26" ht="15.75" customHeight="1" x14ac:dyDescent="0.2">
      <c r="A793" s="9"/>
      <c r="B793" s="9"/>
      <c r="C793" s="98"/>
      <c r="D793" s="9"/>
      <c r="E793" s="98"/>
      <c r="F793" s="9"/>
      <c r="G793" s="98"/>
      <c r="H793" s="9"/>
      <c r="I793" s="98"/>
      <c r="J793" s="9"/>
      <c r="K793" s="98"/>
      <c r="L793" s="9"/>
      <c r="M793" s="9"/>
      <c r="N793" s="9"/>
      <c r="O793" s="9"/>
      <c r="P793" s="9"/>
      <c r="Q793" s="9"/>
      <c r="R793" s="9"/>
      <c r="S793" s="9"/>
      <c r="T793" s="9"/>
      <c r="U793" s="9"/>
      <c r="V793" s="9"/>
      <c r="W793" s="9"/>
      <c r="X793" s="9"/>
      <c r="Y793" s="9"/>
      <c r="Z793" s="9"/>
    </row>
    <row r="794" spans="1:26" ht="15.75" customHeight="1" x14ac:dyDescent="0.2">
      <c r="A794" s="9"/>
      <c r="B794" s="9"/>
      <c r="C794" s="98"/>
      <c r="D794" s="9"/>
      <c r="E794" s="98"/>
      <c r="F794" s="9"/>
      <c r="G794" s="98"/>
      <c r="H794" s="9"/>
      <c r="I794" s="98"/>
      <c r="J794" s="9"/>
      <c r="K794" s="98"/>
      <c r="L794" s="9"/>
      <c r="M794" s="9"/>
      <c r="N794" s="9"/>
      <c r="O794" s="9"/>
      <c r="P794" s="9"/>
      <c r="Q794" s="9"/>
      <c r="R794" s="9"/>
      <c r="S794" s="9"/>
      <c r="T794" s="9"/>
      <c r="U794" s="9"/>
      <c r="V794" s="9"/>
      <c r="W794" s="9"/>
      <c r="X794" s="9"/>
      <c r="Y794" s="9"/>
      <c r="Z794" s="9"/>
    </row>
    <row r="795" spans="1:26" ht="15.75" customHeight="1" x14ac:dyDescent="0.2">
      <c r="A795" s="9"/>
      <c r="B795" s="9"/>
      <c r="C795" s="98"/>
      <c r="D795" s="9"/>
      <c r="E795" s="98"/>
      <c r="F795" s="9"/>
      <c r="G795" s="98"/>
      <c r="H795" s="9"/>
      <c r="I795" s="98"/>
      <c r="J795" s="9"/>
      <c r="K795" s="98"/>
      <c r="L795" s="9"/>
      <c r="M795" s="9"/>
      <c r="N795" s="9"/>
      <c r="O795" s="9"/>
      <c r="P795" s="9"/>
      <c r="Q795" s="9"/>
      <c r="R795" s="9"/>
      <c r="S795" s="9"/>
      <c r="T795" s="9"/>
      <c r="U795" s="9"/>
      <c r="V795" s="9"/>
      <c r="W795" s="9"/>
      <c r="X795" s="9"/>
      <c r="Y795" s="9"/>
      <c r="Z795" s="9"/>
    </row>
    <row r="796" spans="1:26" ht="15.75" customHeight="1" x14ac:dyDescent="0.2">
      <c r="A796" s="9"/>
      <c r="B796" s="9"/>
      <c r="C796" s="98"/>
      <c r="D796" s="9"/>
      <c r="E796" s="98"/>
      <c r="F796" s="9"/>
      <c r="G796" s="98"/>
      <c r="H796" s="9"/>
      <c r="I796" s="98"/>
      <c r="J796" s="9"/>
      <c r="K796" s="98"/>
      <c r="L796" s="9"/>
      <c r="M796" s="9"/>
      <c r="N796" s="9"/>
      <c r="O796" s="9"/>
      <c r="P796" s="9"/>
      <c r="Q796" s="9"/>
      <c r="R796" s="9"/>
      <c r="S796" s="9"/>
      <c r="T796" s="9"/>
      <c r="U796" s="9"/>
      <c r="V796" s="9"/>
      <c r="W796" s="9"/>
      <c r="X796" s="9"/>
      <c r="Y796" s="9"/>
      <c r="Z796" s="9"/>
    </row>
    <row r="797" spans="1:26" ht="15.75" customHeight="1" x14ac:dyDescent="0.2">
      <c r="A797" s="9"/>
      <c r="B797" s="9"/>
      <c r="C797" s="98"/>
      <c r="D797" s="9"/>
      <c r="E797" s="98"/>
      <c r="F797" s="9"/>
      <c r="G797" s="98"/>
      <c r="H797" s="9"/>
      <c r="I797" s="98"/>
      <c r="J797" s="9"/>
      <c r="K797" s="98"/>
      <c r="L797" s="9"/>
      <c r="M797" s="9"/>
      <c r="N797" s="9"/>
      <c r="O797" s="9"/>
      <c r="P797" s="9"/>
      <c r="Q797" s="9"/>
      <c r="R797" s="9"/>
      <c r="S797" s="9"/>
      <c r="T797" s="9"/>
      <c r="U797" s="9"/>
      <c r="V797" s="9"/>
      <c r="W797" s="9"/>
      <c r="X797" s="9"/>
      <c r="Y797" s="9"/>
      <c r="Z797" s="9"/>
    </row>
    <row r="798" spans="1:26" ht="15.75" customHeight="1" x14ac:dyDescent="0.2">
      <c r="A798" s="9"/>
      <c r="B798" s="9"/>
      <c r="C798" s="98"/>
      <c r="D798" s="9"/>
      <c r="E798" s="98"/>
      <c r="F798" s="9"/>
      <c r="G798" s="98"/>
      <c r="H798" s="9"/>
      <c r="I798" s="98"/>
      <c r="J798" s="9"/>
      <c r="K798" s="98"/>
      <c r="L798" s="9"/>
      <c r="M798" s="9"/>
      <c r="N798" s="9"/>
      <c r="O798" s="9"/>
      <c r="P798" s="9"/>
      <c r="Q798" s="9"/>
      <c r="R798" s="9"/>
      <c r="S798" s="9"/>
      <c r="T798" s="9"/>
      <c r="U798" s="9"/>
      <c r="V798" s="9"/>
      <c r="W798" s="9"/>
      <c r="X798" s="9"/>
      <c r="Y798" s="9"/>
      <c r="Z798" s="9"/>
    </row>
    <row r="799" spans="1:26" ht="15.75" customHeight="1" x14ac:dyDescent="0.2">
      <c r="A799" s="9"/>
      <c r="B799" s="9"/>
      <c r="C799" s="98"/>
      <c r="D799" s="9"/>
      <c r="E799" s="98"/>
      <c r="F799" s="9"/>
      <c r="G799" s="98"/>
      <c r="H799" s="9"/>
      <c r="I799" s="98"/>
      <c r="J799" s="9"/>
      <c r="K799" s="98"/>
      <c r="L799" s="9"/>
      <c r="M799" s="9"/>
      <c r="N799" s="9"/>
      <c r="O799" s="9"/>
      <c r="P799" s="9"/>
      <c r="Q799" s="9"/>
      <c r="R799" s="9"/>
      <c r="S799" s="9"/>
      <c r="T799" s="9"/>
      <c r="U799" s="9"/>
      <c r="V799" s="9"/>
      <c r="W799" s="9"/>
      <c r="X799" s="9"/>
      <c r="Y799" s="9"/>
      <c r="Z799" s="9"/>
    </row>
    <row r="800" spans="1:26" ht="15.75" customHeight="1" x14ac:dyDescent="0.2">
      <c r="A800" s="9"/>
      <c r="B800" s="9"/>
      <c r="C800" s="98"/>
      <c r="D800" s="9"/>
      <c r="E800" s="98"/>
      <c r="F800" s="9"/>
      <c r="G800" s="98"/>
      <c r="H800" s="9"/>
      <c r="I800" s="98"/>
      <c r="J800" s="9"/>
      <c r="K800" s="98"/>
      <c r="L800" s="9"/>
      <c r="M800" s="9"/>
      <c r="N800" s="9"/>
      <c r="O800" s="9"/>
      <c r="P800" s="9"/>
      <c r="Q800" s="9"/>
      <c r="R800" s="9"/>
      <c r="S800" s="9"/>
      <c r="T800" s="9"/>
      <c r="U800" s="9"/>
      <c r="V800" s="9"/>
      <c r="W800" s="9"/>
      <c r="X800" s="9"/>
      <c r="Y800" s="9"/>
      <c r="Z800" s="9"/>
    </row>
    <row r="801" spans="1:26" ht="15.75" customHeight="1" x14ac:dyDescent="0.2">
      <c r="A801" s="9"/>
      <c r="B801" s="9"/>
      <c r="C801" s="98"/>
      <c r="D801" s="9"/>
      <c r="E801" s="98"/>
      <c r="F801" s="9"/>
      <c r="G801" s="98"/>
      <c r="H801" s="9"/>
      <c r="I801" s="98"/>
      <c r="J801" s="9"/>
      <c r="K801" s="98"/>
      <c r="L801" s="9"/>
      <c r="M801" s="9"/>
      <c r="N801" s="9"/>
      <c r="O801" s="9"/>
      <c r="P801" s="9"/>
      <c r="Q801" s="9"/>
      <c r="R801" s="9"/>
      <c r="S801" s="9"/>
      <c r="T801" s="9"/>
      <c r="U801" s="9"/>
      <c r="V801" s="9"/>
      <c r="W801" s="9"/>
      <c r="X801" s="9"/>
      <c r="Y801" s="9"/>
      <c r="Z801" s="9"/>
    </row>
    <row r="802" spans="1:26" ht="15.75" customHeight="1" x14ac:dyDescent="0.2">
      <c r="A802" s="9"/>
      <c r="B802" s="9"/>
      <c r="C802" s="98"/>
      <c r="D802" s="9"/>
      <c r="E802" s="98"/>
      <c r="F802" s="9"/>
      <c r="G802" s="98"/>
      <c r="H802" s="9"/>
      <c r="I802" s="98"/>
      <c r="J802" s="9"/>
      <c r="K802" s="98"/>
      <c r="L802" s="9"/>
      <c r="M802" s="9"/>
      <c r="N802" s="9"/>
      <c r="O802" s="9"/>
      <c r="P802" s="9"/>
      <c r="Q802" s="9"/>
      <c r="R802" s="9"/>
      <c r="S802" s="9"/>
      <c r="T802" s="9"/>
      <c r="U802" s="9"/>
      <c r="V802" s="9"/>
      <c r="W802" s="9"/>
      <c r="X802" s="9"/>
      <c r="Y802" s="9"/>
      <c r="Z802" s="9"/>
    </row>
    <row r="803" spans="1:26" ht="15.75" customHeight="1" x14ac:dyDescent="0.2">
      <c r="A803" s="9"/>
      <c r="B803" s="9"/>
      <c r="C803" s="98"/>
      <c r="D803" s="9"/>
      <c r="E803" s="98"/>
      <c r="F803" s="9"/>
      <c r="G803" s="98"/>
      <c r="H803" s="9"/>
      <c r="I803" s="98"/>
      <c r="J803" s="9"/>
      <c r="K803" s="98"/>
      <c r="L803" s="9"/>
      <c r="M803" s="9"/>
      <c r="N803" s="9"/>
      <c r="O803" s="9"/>
      <c r="P803" s="9"/>
      <c r="Q803" s="9"/>
      <c r="R803" s="9"/>
      <c r="S803" s="9"/>
      <c r="T803" s="9"/>
      <c r="U803" s="9"/>
      <c r="V803" s="9"/>
      <c r="W803" s="9"/>
      <c r="X803" s="9"/>
      <c r="Y803" s="9"/>
      <c r="Z803" s="9"/>
    </row>
    <row r="804" spans="1:26" ht="15.75" customHeight="1" x14ac:dyDescent="0.2">
      <c r="A804" s="9"/>
      <c r="B804" s="9"/>
      <c r="C804" s="98"/>
      <c r="D804" s="9"/>
      <c r="E804" s="98"/>
      <c r="F804" s="9"/>
      <c r="G804" s="98"/>
      <c r="H804" s="9"/>
      <c r="I804" s="98"/>
      <c r="J804" s="9"/>
      <c r="K804" s="98"/>
      <c r="L804" s="9"/>
      <c r="M804" s="9"/>
      <c r="N804" s="9"/>
      <c r="O804" s="9"/>
      <c r="P804" s="9"/>
      <c r="Q804" s="9"/>
      <c r="R804" s="9"/>
      <c r="S804" s="9"/>
      <c r="T804" s="9"/>
      <c r="U804" s="9"/>
      <c r="V804" s="9"/>
      <c r="W804" s="9"/>
      <c r="X804" s="9"/>
      <c r="Y804" s="9"/>
      <c r="Z804" s="9"/>
    </row>
    <row r="805" spans="1:26" ht="15.75" customHeight="1" x14ac:dyDescent="0.2">
      <c r="A805" s="9"/>
      <c r="B805" s="9"/>
      <c r="C805" s="98"/>
      <c r="D805" s="9"/>
      <c r="E805" s="98"/>
      <c r="F805" s="9"/>
      <c r="G805" s="98"/>
      <c r="H805" s="9"/>
      <c r="I805" s="98"/>
      <c r="J805" s="9"/>
      <c r="K805" s="98"/>
      <c r="L805" s="9"/>
      <c r="M805" s="9"/>
      <c r="N805" s="9"/>
      <c r="O805" s="9"/>
      <c r="P805" s="9"/>
      <c r="Q805" s="9"/>
      <c r="R805" s="9"/>
      <c r="S805" s="9"/>
      <c r="T805" s="9"/>
      <c r="U805" s="9"/>
      <c r="V805" s="9"/>
      <c r="W805" s="9"/>
      <c r="X805" s="9"/>
      <c r="Y805" s="9"/>
      <c r="Z805" s="9"/>
    </row>
    <row r="806" spans="1:26" ht="15.75" customHeight="1" x14ac:dyDescent="0.2">
      <c r="A806" s="9"/>
      <c r="B806" s="9"/>
      <c r="C806" s="98"/>
      <c r="D806" s="9"/>
      <c r="E806" s="98"/>
      <c r="F806" s="9"/>
      <c r="G806" s="98"/>
      <c r="H806" s="9"/>
      <c r="I806" s="98"/>
      <c r="J806" s="9"/>
      <c r="K806" s="98"/>
      <c r="L806" s="9"/>
      <c r="M806" s="9"/>
      <c r="N806" s="9"/>
      <c r="O806" s="9"/>
      <c r="P806" s="9"/>
      <c r="Q806" s="9"/>
      <c r="R806" s="9"/>
      <c r="S806" s="9"/>
      <c r="T806" s="9"/>
      <c r="U806" s="9"/>
      <c r="V806" s="9"/>
      <c r="W806" s="9"/>
      <c r="X806" s="9"/>
      <c r="Y806" s="9"/>
      <c r="Z806" s="9"/>
    </row>
    <row r="807" spans="1:26" ht="15.75" customHeight="1" x14ac:dyDescent="0.2">
      <c r="A807" s="9"/>
      <c r="B807" s="9"/>
      <c r="C807" s="98"/>
      <c r="D807" s="9"/>
      <c r="E807" s="98"/>
      <c r="F807" s="9"/>
      <c r="G807" s="98"/>
      <c r="H807" s="9"/>
      <c r="I807" s="98"/>
      <c r="J807" s="9"/>
      <c r="K807" s="98"/>
      <c r="L807" s="9"/>
      <c r="M807" s="9"/>
      <c r="N807" s="9"/>
      <c r="O807" s="9"/>
      <c r="P807" s="9"/>
      <c r="Q807" s="9"/>
      <c r="R807" s="9"/>
      <c r="S807" s="9"/>
      <c r="T807" s="9"/>
      <c r="U807" s="9"/>
      <c r="V807" s="9"/>
      <c r="W807" s="9"/>
      <c r="X807" s="9"/>
      <c r="Y807" s="9"/>
      <c r="Z807" s="9"/>
    </row>
    <row r="808" spans="1:26" ht="15.75" customHeight="1" x14ac:dyDescent="0.2">
      <c r="A808" s="9"/>
      <c r="B808" s="9"/>
      <c r="C808" s="98"/>
      <c r="D808" s="9"/>
      <c r="E808" s="98"/>
      <c r="F808" s="9"/>
      <c r="G808" s="98"/>
      <c r="H808" s="9"/>
      <c r="I808" s="98"/>
      <c r="J808" s="9"/>
      <c r="K808" s="98"/>
      <c r="L808" s="9"/>
      <c r="M808" s="9"/>
      <c r="N808" s="9"/>
      <c r="O808" s="9"/>
      <c r="P808" s="9"/>
      <c r="Q808" s="9"/>
      <c r="R808" s="9"/>
      <c r="S808" s="9"/>
      <c r="T808" s="9"/>
      <c r="U808" s="9"/>
      <c r="V808" s="9"/>
      <c r="W808" s="9"/>
      <c r="X808" s="9"/>
      <c r="Y808" s="9"/>
      <c r="Z808" s="9"/>
    </row>
    <row r="809" spans="1:26" ht="15.75" customHeight="1" x14ac:dyDescent="0.2">
      <c r="A809" s="9"/>
      <c r="B809" s="9"/>
      <c r="C809" s="98"/>
      <c r="D809" s="9"/>
      <c r="E809" s="98"/>
      <c r="F809" s="9"/>
      <c r="G809" s="98"/>
      <c r="H809" s="9"/>
      <c r="I809" s="98"/>
      <c r="J809" s="9"/>
      <c r="K809" s="98"/>
      <c r="L809" s="9"/>
      <c r="M809" s="9"/>
      <c r="N809" s="9"/>
      <c r="O809" s="9"/>
      <c r="P809" s="9"/>
      <c r="Q809" s="9"/>
      <c r="R809" s="9"/>
      <c r="S809" s="9"/>
      <c r="T809" s="9"/>
      <c r="U809" s="9"/>
      <c r="V809" s="9"/>
      <c r="W809" s="9"/>
      <c r="X809" s="9"/>
      <c r="Y809" s="9"/>
      <c r="Z809" s="9"/>
    </row>
    <row r="810" spans="1:26" ht="15.75" customHeight="1" x14ac:dyDescent="0.2">
      <c r="A810" s="9"/>
      <c r="B810" s="9"/>
      <c r="C810" s="98"/>
      <c r="D810" s="9"/>
      <c r="E810" s="98"/>
      <c r="F810" s="9"/>
      <c r="G810" s="98"/>
      <c r="H810" s="9"/>
      <c r="I810" s="98"/>
      <c r="J810" s="9"/>
      <c r="K810" s="98"/>
      <c r="L810" s="9"/>
      <c r="M810" s="9"/>
      <c r="N810" s="9"/>
      <c r="O810" s="9"/>
      <c r="P810" s="9"/>
      <c r="Q810" s="9"/>
      <c r="R810" s="9"/>
      <c r="S810" s="9"/>
      <c r="T810" s="9"/>
      <c r="U810" s="9"/>
      <c r="V810" s="9"/>
      <c r="W810" s="9"/>
      <c r="X810" s="9"/>
      <c r="Y810" s="9"/>
      <c r="Z810" s="9"/>
    </row>
    <row r="811" spans="1:26" ht="15.75" customHeight="1" x14ac:dyDescent="0.2">
      <c r="A811" s="9"/>
      <c r="B811" s="9"/>
      <c r="C811" s="98"/>
      <c r="D811" s="9"/>
      <c r="E811" s="98"/>
      <c r="F811" s="9"/>
      <c r="G811" s="98"/>
      <c r="H811" s="9"/>
      <c r="I811" s="98"/>
      <c r="J811" s="9"/>
      <c r="K811" s="98"/>
      <c r="L811" s="9"/>
      <c r="M811" s="9"/>
      <c r="N811" s="9"/>
      <c r="O811" s="9"/>
      <c r="P811" s="9"/>
      <c r="Q811" s="9"/>
      <c r="R811" s="9"/>
      <c r="S811" s="9"/>
      <c r="T811" s="9"/>
      <c r="U811" s="9"/>
      <c r="V811" s="9"/>
      <c r="W811" s="9"/>
      <c r="X811" s="9"/>
      <c r="Y811" s="9"/>
      <c r="Z811" s="9"/>
    </row>
    <row r="812" spans="1:26" ht="15.75" customHeight="1" x14ac:dyDescent="0.2">
      <c r="A812" s="9"/>
      <c r="B812" s="9"/>
      <c r="C812" s="98"/>
      <c r="D812" s="9"/>
      <c r="E812" s="98"/>
      <c r="F812" s="9"/>
      <c r="G812" s="98"/>
      <c r="H812" s="9"/>
      <c r="I812" s="98"/>
      <c r="J812" s="9"/>
      <c r="K812" s="98"/>
      <c r="L812" s="9"/>
      <c r="M812" s="9"/>
      <c r="N812" s="9"/>
      <c r="O812" s="9"/>
      <c r="P812" s="9"/>
      <c r="Q812" s="9"/>
      <c r="R812" s="9"/>
      <c r="S812" s="9"/>
      <c r="T812" s="9"/>
      <c r="U812" s="9"/>
      <c r="V812" s="9"/>
      <c r="W812" s="9"/>
      <c r="X812" s="9"/>
      <c r="Y812" s="9"/>
      <c r="Z812" s="9"/>
    </row>
    <row r="813" spans="1:26" ht="15.75" customHeight="1" x14ac:dyDescent="0.2">
      <c r="A813" s="9"/>
      <c r="B813" s="9"/>
      <c r="C813" s="98"/>
      <c r="D813" s="9"/>
      <c r="E813" s="98"/>
      <c r="F813" s="9"/>
      <c r="G813" s="98"/>
      <c r="H813" s="9"/>
      <c r="I813" s="98"/>
      <c r="J813" s="9"/>
      <c r="K813" s="98"/>
      <c r="L813" s="9"/>
      <c r="M813" s="9"/>
      <c r="N813" s="9"/>
      <c r="O813" s="9"/>
      <c r="P813" s="9"/>
      <c r="Q813" s="9"/>
      <c r="R813" s="9"/>
      <c r="S813" s="9"/>
      <c r="T813" s="9"/>
      <c r="U813" s="9"/>
      <c r="V813" s="9"/>
      <c r="W813" s="9"/>
      <c r="X813" s="9"/>
      <c r="Y813" s="9"/>
      <c r="Z813" s="9"/>
    </row>
    <row r="814" spans="1:26" ht="15.75" customHeight="1" x14ac:dyDescent="0.2">
      <c r="A814" s="9"/>
      <c r="B814" s="9"/>
      <c r="C814" s="98"/>
      <c r="D814" s="9"/>
      <c r="E814" s="98"/>
      <c r="F814" s="9"/>
      <c r="G814" s="98"/>
      <c r="H814" s="9"/>
      <c r="I814" s="98"/>
      <c r="J814" s="9"/>
      <c r="K814" s="98"/>
      <c r="L814" s="9"/>
      <c r="M814" s="9"/>
      <c r="N814" s="9"/>
      <c r="O814" s="9"/>
      <c r="P814" s="9"/>
      <c r="Q814" s="9"/>
      <c r="R814" s="9"/>
      <c r="S814" s="9"/>
      <c r="T814" s="9"/>
      <c r="U814" s="9"/>
      <c r="V814" s="9"/>
      <c r="W814" s="9"/>
      <c r="X814" s="9"/>
      <c r="Y814" s="9"/>
      <c r="Z814" s="9"/>
    </row>
    <row r="815" spans="1:26" ht="15.75" customHeight="1" x14ac:dyDescent="0.2">
      <c r="A815" s="9"/>
      <c r="B815" s="9"/>
      <c r="C815" s="98"/>
      <c r="D815" s="9"/>
      <c r="E815" s="98"/>
      <c r="F815" s="9"/>
      <c r="G815" s="98"/>
      <c r="H815" s="9"/>
      <c r="I815" s="98"/>
      <c r="J815" s="9"/>
      <c r="K815" s="98"/>
      <c r="L815" s="9"/>
      <c r="M815" s="9"/>
      <c r="N815" s="9"/>
      <c r="O815" s="9"/>
      <c r="P815" s="9"/>
      <c r="Q815" s="9"/>
      <c r="R815" s="9"/>
      <c r="S815" s="9"/>
      <c r="T815" s="9"/>
      <c r="U815" s="9"/>
      <c r="V815" s="9"/>
      <c r="W815" s="9"/>
      <c r="X815" s="9"/>
      <c r="Y815" s="9"/>
      <c r="Z815" s="9"/>
    </row>
    <row r="816" spans="1:26" ht="15.75" customHeight="1" x14ac:dyDescent="0.2">
      <c r="A816" s="9"/>
      <c r="B816" s="9"/>
      <c r="C816" s="98"/>
      <c r="D816" s="9"/>
      <c r="E816" s="98"/>
      <c r="F816" s="9"/>
      <c r="G816" s="98"/>
      <c r="H816" s="9"/>
      <c r="I816" s="98"/>
      <c r="J816" s="9"/>
      <c r="K816" s="98"/>
      <c r="L816" s="9"/>
      <c r="M816" s="9"/>
      <c r="N816" s="9"/>
      <c r="O816" s="9"/>
      <c r="P816" s="9"/>
      <c r="Q816" s="9"/>
      <c r="R816" s="9"/>
      <c r="S816" s="9"/>
      <c r="T816" s="9"/>
      <c r="U816" s="9"/>
      <c r="V816" s="9"/>
      <c r="W816" s="9"/>
      <c r="X816" s="9"/>
      <c r="Y816" s="9"/>
      <c r="Z816" s="9"/>
    </row>
    <row r="817" spans="1:26" ht="15.75" customHeight="1" x14ac:dyDescent="0.2">
      <c r="A817" s="9"/>
      <c r="B817" s="9"/>
      <c r="C817" s="98"/>
      <c r="D817" s="9"/>
      <c r="E817" s="98"/>
      <c r="F817" s="9"/>
      <c r="G817" s="98"/>
      <c r="H817" s="9"/>
      <c r="I817" s="98"/>
      <c r="J817" s="9"/>
      <c r="K817" s="98"/>
      <c r="L817" s="9"/>
      <c r="M817" s="9"/>
      <c r="N817" s="9"/>
      <c r="O817" s="9"/>
      <c r="P817" s="9"/>
      <c r="Q817" s="9"/>
      <c r="R817" s="9"/>
      <c r="S817" s="9"/>
      <c r="T817" s="9"/>
      <c r="U817" s="9"/>
      <c r="V817" s="9"/>
      <c r="W817" s="9"/>
      <c r="X817" s="9"/>
      <c r="Y817" s="9"/>
      <c r="Z817" s="9"/>
    </row>
    <row r="818" spans="1:26" ht="15.75" customHeight="1" x14ac:dyDescent="0.2">
      <c r="A818" s="9"/>
      <c r="B818" s="9"/>
      <c r="C818" s="98"/>
      <c r="D818" s="9"/>
      <c r="E818" s="98"/>
      <c r="F818" s="9"/>
      <c r="G818" s="98"/>
      <c r="H818" s="9"/>
      <c r="I818" s="98"/>
      <c r="J818" s="9"/>
      <c r="K818" s="98"/>
      <c r="L818" s="9"/>
      <c r="M818" s="9"/>
      <c r="N818" s="9"/>
      <c r="O818" s="9"/>
      <c r="P818" s="9"/>
      <c r="Q818" s="9"/>
      <c r="R818" s="9"/>
      <c r="S818" s="9"/>
      <c r="T818" s="9"/>
      <c r="U818" s="9"/>
      <c r="V818" s="9"/>
      <c r="W818" s="9"/>
      <c r="X818" s="9"/>
      <c r="Y818" s="9"/>
      <c r="Z818" s="9"/>
    </row>
    <row r="819" spans="1:26" ht="15.75" customHeight="1" x14ac:dyDescent="0.2">
      <c r="A819" s="9"/>
      <c r="B819" s="9"/>
      <c r="C819" s="98"/>
      <c r="D819" s="9"/>
      <c r="E819" s="98"/>
      <c r="F819" s="9"/>
      <c r="G819" s="98"/>
      <c r="H819" s="9"/>
      <c r="I819" s="98"/>
      <c r="J819" s="9"/>
      <c r="K819" s="98"/>
      <c r="L819" s="9"/>
      <c r="M819" s="9"/>
      <c r="N819" s="9"/>
      <c r="O819" s="9"/>
      <c r="P819" s="9"/>
      <c r="Q819" s="9"/>
      <c r="R819" s="9"/>
      <c r="S819" s="9"/>
      <c r="T819" s="9"/>
      <c r="U819" s="9"/>
      <c r="V819" s="9"/>
      <c r="W819" s="9"/>
      <c r="X819" s="9"/>
      <c r="Y819" s="9"/>
      <c r="Z819" s="9"/>
    </row>
    <row r="820" spans="1:26" ht="15.75" customHeight="1" x14ac:dyDescent="0.2">
      <c r="A820" s="9"/>
      <c r="B820" s="9"/>
      <c r="C820" s="98"/>
      <c r="D820" s="9"/>
      <c r="E820" s="98"/>
      <c r="F820" s="9"/>
      <c r="G820" s="98"/>
      <c r="H820" s="9"/>
      <c r="I820" s="98"/>
      <c r="J820" s="9"/>
      <c r="K820" s="98"/>
      <c r="L820" s="9"/>
      <c r="M820" s="9"/>
      <c r="N820" s="9"/>
      <c r="O820" s="9"/>
      <c r="P820" s="9"/>
      <c r="Q820" s="9"/>
      <c r="R820" s="9"/>
      <c r="S820" s="9"/>
      <c r="T820" s="9"/>
      <c r="U820" s="9"/>
      <c r="V820" s="9"/>
      <c r="W820" s="9"/>
      <c r="X820" s="9"/>
      <c r="Y820" s="9"/>
      <c r="Z820" s="9"/>
    </row>
    <row r="821" spans="1:26" ht="15.75" customHeight="1" x14ac:dyDescent="0.2">
      <c r="A821" s="9"/>
      <c r="B821" s="9"/>
      <c r="C821" s="98"/>
      <c r="D821" s="9"/>
      <c r="E821" s="98"/>
      <c r="F821" s="9"/>
      <c r="G821" s="98"/>
      <c r="H821" s="9"/>
      <c r="I821" s="98"/>
      <c r="J821" s="9"/>
      <c r="K821" s="98"/>
      <c r="L821" s="9"/>
      <c r="M821" s="9"/>
      <c r="N821" s="9"/>
      <c r="O821" s="9"/>
      <c r="P821" s="9"/>
      <c r="Q821" s="9"/>
      <c r="R821" s="9"/>
      <c r="S821" s="9"/>
      <c r="T821" s="9"/>
      <c r="U821" s="9"/>
      <c r="V821" s="9"/>
      <c r="W821" s="9"/>
      <c r="X821" s="9"/>
      <c r="Y821" s="9"/>
      <c r="Z821" s="9"/>
    </row>
    <row r="822" spans="1:26" ht="15.75" customHeight="1" x14ac:dyDescent="0.2">
      <c r="A822" s="9"/>
      <c r="B822" s="9"/>
      <c r="C822" s="98"/>
      <c r="D822" s="9"/>
      <c r="E822" s="98"/>
      <c r="F822" s="9"/>
      <c r="G822" s="98"/>
      <c r="H822" s="9"/>
      <c r="I822" s="98"/>
      <c r="J822" s="9"/>
      <c r="K822" s="98"/>
      <c r="L822" s="9"/>
      <c r="M822" s="9"/>
      <c r="N822" s="9"/>
      <c r="O822" s="9"/>
      <c r="P822" s="9"/>
      <c r="Q822" s="9"/>
      <c r="R822" s="9"/>
      <c r="S822" s="9"/>
      <c r="T822" s="9"/>
      <c r="U822" s="9"/>
      <c r="V822" s="9"/>
      <c r="W822" s="9"/>
      <c r="X822" s="9"/>
      <c r="Y822" s="9"/>
      <c r="Z822" s="9"/>
    </row>
    <row r="823" spans="1:26" ht="15.75" customHeight="1" x14ac:dyDescent="0.2">
      <c r="A823" s="9"/>
      <c r="B823" s="9"/>
      <c r="C823" s="98"/>
      <c r="D823" s="9"/>
      <c r="E823" s="98"/>
      <c r="F823" s="9"/>
      <c r="G823" s="98"/>
      <c r="H823" s="9"/>
      <c r="I823" s="98"/>
      <c r="J823" s="9"/>
      <c r="K823" s="98"/>
      <c r="L823" s="9"/>
      <c r="M823" s="9"/>
      <c r="N823" s="9"/>
      <c r="O823" s="9"/>
      <c r="P823" s="9"/>
      <c r="Q823" s="9"/>
      <c r="R823" s="9"/>
      <c r="S823" s="9"/>
      <c r="T823" s="9"/>
      <c r="U823" s="9"/>
      <c r="V823" s="9"/>
      <c r="W823" s="9"/>
      <c r="X823" s="9"/>
      <c r="Y823" s="9"/>
      <c r="Z823" s="9"/>
    </row>
    <row r="824" spans="1:26" ht="15.75" customHeight="1" x14ac:dyDescent="0.2">
      <c r="A824" s="9"/>
      <c r="B824" s="9"/>
      <c r="C824" s="98"/>
      <c r="D824" s="9"/>
      <c r="E824" s="98"/>
      <c r="F824" s="9"/>
      <c r="G824" s="98"/>
      <c r="H824" s="9"/>
      <c r="I824" s="98"/>
      <c r="J824" s="9"/>
      <c r="K824" s="98"/>
      <c r="L824" s="9"/>
      <c r="M824" s="9"/>
      <c r="N824" s="9"/>
      <c r="O824" s="9"/>
      <c r="P824" s="9"/>
      <c r="Q824" s="9"/>
      <c r="R824" s="9"/>
      <c r="S824" s="9"/>
      <c r="T824" s="9"/>
      <c r="U824" s="9"/>
      <c r="V824" s="9"/>
      <c r="W824" s="9"/>
      <c r="X824" s="9"/>
      <c r="Y824" s="9"/>
      <c r="Z824" s="9"/>
    </row>
    <row r="825" spans="1:26" ht="15.75" customHeight="1" x14ac:dyDescent="0.2">
      <c r="A825" s="9"/>
      <c r="B825" s="9"/>
      <c r="C825" s="98"/>
      <c r="D825" s="9"/>
      <c r="E825" s="98"/>
      <c r="F825" s="9"/>
      <c r="G825" s="98"/>
      <c r="H825" s="9"/>
      <c r="I825" s="98"/>
      <c r="J825" s="9"/>
      <c r="K825" s="98"/>
      <c r="L825" s="9"/>
      <c r="M825" s="9"/>
      <c r="N825" s="9"/>
      <c r="O825" s="9"/>
      <c r="P825" s="9"/>
      <c r="Q825" s="9"/>
      <c r="R825" s="9"/>
      <c r="S825" s="9"/>
      <c r="T825" s="9"/>
      <c r="U825" s="9"/>
      <c r="V825" s="9"/>
      <c r="W825" s="9"/>
      <c r="X825" s="9"/>
      <c r="Y825" s="9"/>
      <c r="Z825" s="9"/>
    </row>
    <row r="826" spans="1:26" ht="15.75" customHeight="1" x14ac:dyDescent="0.2">
      <c r="A826" s="9"/>
      <c r="B826" s="9"/>
      <c r="C826" s="98"/>
      <c r="D826" s="9"/>
      <c r="E826" s="98"/>
      <c r="F826" s="9"/>
      <c r="G826" s="98"/>
      <c r="H826" s="9"/>
      <c r="I826" s="98"/>
      <c r="J826" s="9"/>
      <c r="K826" s="98"/>
      <c r="L826" s="9"/>
      <c r="M826" s="9"/>
      <c r="N826" s="9"/>
      <c r="O826" s="9"/>
      <c r="P826" s="9"/>
      <c r="Q826" s="9"/>
      <c r="R826" s="9"/>
      <c r="S826" s="9"/>
      <c r="T826" s="9"/>
      <c r="U826" s="9"/>
      <c r="V826" s="9"/>
      <c r="W826" s="9"/>
      <c r="X826" s="9"/>
      <c r="Y826" s="9"/>
      <c r="Z826" s="9"/>
    </row>
    <row r="827" spans="1:26" ht="15.75" customHeight="1" x14ac:dyDescent="0.2">
      <c r="A827" s="9"/>
      <c r="B827" s="9"/>
      <c r="C827" s="98"/>
      <c r="D827" s="9"/>
      <c r="E827" s="98"/>
      <c r="F827" s="9"/>
      <c r="G827" s="98"/>
      <c r="H827" s="9"/>
      <c r="I827" s="98"/>
      <c r="J827" s="9"/>
      <c r="K827" s="98"/>
      <c r="L827" s="9"/>
      <c r="M827" s="9"/>
      <c r="N827" s="9"/>
      <c r="O827" s="9"/>
      <c r="P827" s="9"/>
      <c r="Q827" s="9"/>
      <c r="R827" s="9"/>
      <c r="S827" s="9"/>
      <c r="T827" s="9"/>
      <c r="U827" s="9"/>
      <c r="V827" s="9"/>
      <c r="W827" s="9"/>
      <c r="X827" s="9"/>
      <c r="Y827" s="9"/>
      <c r="Z827" s="9"/>
    </row>
    <row r="828" spans="1:26" ht="15.75" customHeight="1" x14ac:dyDescent="0.2">
      <c r="A828" s="9"/>
      <c r="B828" s="9"/>
      <c r="C828" s="98"/>
      <c r="D828" s="9"/>
      <c r="E828" s="98"/>
      <c r="F828" s="9"/>
      <c r="G828" s="98"/>
      <c r="H828" s="9"/>
      <c r="I828" s="98"/>
      <c r="J828" s="9"/>
      <c r="K828" s="98"/>
      <c r="L828" s="9"/>
      <c r="M828" s="9"/>
      <c r="N828" s="9"/>
      <c r="O828" s="9"/>
      <c r="P828" s="9"/>
      <c r="Q828" s="9"/>
      <c r="R828" s="9"/>
      <c r="S828" s="9"/>
      <c r="T828" s="9"/>
      <c r="U828" s="9"/>
      <c r="V828" s="9"/>
      <c r="W828" s="9"/>
      <c r="X828" s="9"/>
      <c r="Y828" s="9"/>
      <c r="Z828" s="9"/>
    </row>
    <row r="829" spans="1:26" ht="15.75" customHeight="1" x14ac:dyDescent="0.2">
      <c r="A829" s="9"/>
      <c r="B829" s="9"/>
      <c r="C829" s="98"/>
      <c r="D829" s="9"/>
      <c r="E829" s="98"/>
      <c r="F829" s="9"/>
      <c r="G829" s="98"/>
      <c r="H829" s="9"/>
      <c r="I829" s="98"/>
      <c r="J829" s="9"/>
      <c r="K829" s="98"/>
      <c r="L829" s="9"/>
      <c r="M829" s="9"/>
      <c r="N829" s="9"/>
      <c r="O829" s="9"/>
      <c r="P829" s="9"/>
      <c r="Q829" s="9"/>
      <c r="R829" s="9"/>
      <c r="S829" s="9"/>
      <c r="T829" s="9"/>
      <c r="U829" s="9"/>
      <c r="V829" s="9"/>
      <c r="W829" s="9"/>
      <c r="X829" s="9"/>
      <c r="Y829" s="9"/>
      <c r="Z829" s="9"/>
    </row>
    <row r="830" spans="1:26" ht="15.75" customHeight="1" x14ac:dyDescent="0.2">
      <c r="A830" s="9"/>
      <c r="B830" s="9"/>
      <c r="C830" s="98"/>
      <c r="D830" s="9"/>
      <c r="E830" s="98"/>
      <c r="F830" s="9"/>
      <c r="G830" s="98"/>
      <c r="H830" s="9"/>
      <c r="I830" s="98"/>
      <c r="J830" s="9"/>
      <c r="K830" s="98"/>
      <c r="L830" s="9"/>
      <c r="M830" s="9"/>
      <c r="N830" s="9"/>
      <c r="O830" s="9"/>
      <c r="P830" s="9"/>
      <c r="Q830" s="9"/>
      <c r="R830" s="9"/>
      <c r="S830" s="9"/>
      <c r="T830" s="9"/>
      <c r="U830" s="9"/>
      <c r="V830" s="9"/>
      <c r="W830" s="9"/>
      <c r="X830" s="9"/>
      <c r="Y830" s="9"/>
      <c r="Z830" s="9"/>
    </row>
    <row r="831" spans="1:26" ht="15.75" customHeight="1" x14ac:dyDescent="0.2">
      <c r="A831" s="9"/>
      <c r="B831" s="9"/>
      <c r="C831" s="98"/>
      <c r="D831" s="9"/>
      <c r="E831" s="98"/>
      <c r="F831" s="9"/>
      <c r="G831" s="98"/>
      <c r="H831" s="9"/>
      <c r="I831" s="98"/>
      <c r="J831" s="9"/>
      <c r="K831" s="98"/>
      <c r="L831" s="9"/>
      <c r="M831" s="9"/>
      <c r="N831" s="9"/>
      <c r="O831" s="9"/>
      <c r="P831" s="9"/>
      <c r="Q831" s="9"/>
      <c r="R831" s="9"/>
      <c r="S831" s="9"/>
      <c r="T831" s="9"/>
      <c r="U831" s="9"/>
      <c r="V831" s="9"/>
      <c r="W831" s="9"/>
      <c r="X831" s="9"/>
      <c r="Y831" s="9"/>
      <c r="Z831" s="9"/>
    </row>
    <row r="832" spans="1:26" ht="15.75" customHeight="1" x14ac:dyDescent="0.2">
      <c r="A832" s="9"/>
      <c r="B832" s="9"/>
      <c r="C832" s="98"/>
      <c r="D832" s="9"/>
      <c r="E832" s="98"/>
      <c r="F832" s="9"/>
      <c r="G832" s="98"/>
      <c r="H832" s="9"/>
      <c r="I832" s="98"/>
      <c r="J832" s="9"/>
      <c r="K832" s="98"/>
      <c r="L832" s="9"/>
      <c r="M832" s="9"/>
      <c r="N832" s="9"/>
      <c r="O832" s="9"/>
      <c r="P832" s="9"/>
      <c r="Q832" s="9"/>
      <c r="R832" s="9"/>
      <c r="S832" s="9"/>
      <c r="T832" s="9"/>
      <c r="U832" s="9"/>
      <c r="V832" s="9"/>
      <c r="W832" s="9"/>
      <c r="X832" s="9"/>
      <c r="Y832" s="9"/>
      <c r="Z832" s="9"/>
    </row>
    <row r="833" spans="1:26" ht="15.75" customHeight="1" x14ac:dyDescent="0.2">
      <c r="A833" s="9"/>
      <c r="B833" s="9"/>
      <c r="C833" s="98"/>
      <c r="D833" s="9"/>
      <c r="E833" s="98"/>
      <c r="F833" s="9"/>
      <c r="G833" s="98"/>
      <c r="H833" s="9"/>
      <c r="I833" s="98"/>
      <c r="J833" s="9"/>
      <c r="K833" s="98"/>
      <c r="L833" s="9"/>
      <c r="M833" s="9"/>
      <c r="N833" s="9"/>
      <c r="O833" s="9"/>
      <c r="P833" s="9"/>
      <c r="Q833" s="9"/>
      <c r="R833" s="9"/>
      <c r="S833" s="9"/>
      <c r="T833" s="9"/>
      <c r="U833" s="9"/>
      <c r="V833" s="9"/>
      <c r="W833" s="9"/>
      <c r="X833" s="9"/>
      <c r="Y833" s="9"/>
      <c r="Z833" s="9"/>
    </row>
    <row r="834" spans="1:26" ht="15.75" customHeight="1" x14ac:dyDescent="0.2">
      <c r="A834" s="9"/>
      <c r="B834" s="9"/>
      <c r="C834" s="98"/>
      <c r="D834" s="9"/>
      <c r="E834" s="98"/>
      <c r="F834" s="9"/>
      <c r="G834" s="98"/>
      <c r="H834" s="9"/>
      <c r="I834" s="98"/>
      <c r="J834" s="9"/>
      <c r="K834" s="98"/>
      <c r="L834" s="9"/>
      <c r="M834" s="9"/>
      <c r="N834" s="9"/>
      <c r="O834" s="9"/>
      <c r="P834" s="9"/>
      <c r="Q834" s="9"/>
      <c r="R834" s="9"/>
      <c r="S834" s="9"/>
      <c r="T834" s="9"/>
      <c r="U834" s="9"/>
      <c r="V834" s="9"/>
      <c r="W834" s="9"/>
      <c r="X834" s="9"/>
      <c r="Y834" s="9"/>
      <c r="Z834" s="9"/>
    </row>
    <row r="835" spans="1:26" ht="15.75" customHeight="1" x14ac:dyDescent="0.2">
      <c r="A835" s="9"/>
      <c r="B835" s="9"/>
      <c r="C835" s="98"/>
      <c r="D835" s="9"/>
      <c r="E835" s="98"/>
      <c r="F835" s="9"/>
      <c r="G835" s="98"/>
      <c r="H835" s="9"/>
      <c r="I835" s="98"/>
      <c r="J835" s="9"/>
      <c r="K835" s="98"/>
      <c r="L835" s="9"/>
      <c r="M835" s="9"/>
      <c r="N835" s="9"/>
      <c r="O835" s="9"/>
      <c r="P835" s="9"/>
      <c r="Q835" s="9"/>
      <c r="R835" s="9"/>
      <c r="S835" s="9"/>
      <c r="T835" s="9"/>
      <c r="U835" s="9"/>
      <c r="V835" s="9"/>
      <c r="W835" s="9"/>
      <c r="X835" s="9"/>
      <c r="Y835" s="9"/>
      <c r="Z835" s="9"/>
    </row>
    <row r="836" spans="1:26" ht="15.75" customHeight="1" x14ac:dyDescent="0.2">
      <c r="A836" s="9"/>
      <c r="B836" s="9"/>
      <c r="C836" s="98"/>
      <c r="D836" s="9"/>
      <c r="E836" s="98"/>
      <c r="F836" s="9"/>
      <c r="G836" s="98"/>
      <c r="H836" s="9"/>
      <c r="I836" s="98"/>
      <c r="J836" s="9"/>
      <c r="K836" s="98"/>
      <c r="L836" s="9"/>
      <c r="M836" s="9"/>
      <c r="N836" s="9"/>
      <c r="O836" s="9"/>
      <c r="P836" s="9"/>
      <c r="Q836" s="9"/>
      <c r="R836" s="9"/>
      <c r="S836" s="9"/>
      <c r="T836" s="9"/>
      <c r="U836" s="9"/>
      <c r="V836" s="9"/>
      <c r="W836" s="9"/>
      <c r="X836" s="9"/>
      <c r="Y836" s="9"/>
      <c r="Z836" s="9"/>
    </row>
    <row r="837" spans="1:26" ht="15.75" customHeight="1" x14ac:dyDescent="0.2">
      <c r="A837" s="9"/>
      <c r="B837" s="9"/>
      <c r="C837" s="98"/>
      <c r="D837" s="9"/>
      <c r="E837" s="98"/>
      <c r="F837" s="9"/>
      <c r="G837" s="98"/>
      <c r="H837" s="9"/>
      <c r="I837" s="98"/>
      <c r="J837" s="9"/>
      <c r="K837" s="98"/>
      <c r="L837" s="9"/>
      <c r="M837" s="9"/>
      <c r="N837" s="9"/>
      <c r="O837" s="9"/>
      <c r="P837" s="9"/>
      <c r="Q837" s="9"/>
      <c r="R837" s="9"/>
      <c r="S837" s="9"/>
      <c r="T837" s="9"/>
      <c r="U837" s="9"/>
      <c r="V837" s="9"/>
      <c r="W837" s="9"/>
      <c r="X837" s="9"/>
      <c r="Y837" s="9"/>
      <c r="Z837" s="9"/>
    </row>
    <row r="838" spans="1:26" ht="15.75" customHeight="1" x14ac:dyDescent="0.2">
      <c r="A838" s="9"/>
      <c r="B838" s="9"/>
      <c r="C838" s="98"/>
      <c r="D838" s="9"/>
      <c r="E838" s="98"/>
      <c r="F838" s="9"/>
      <c r="G838" s="98"/>
      <c r="H838" s="9"/>
      <c r="I838" s="98"/>
      <c r="J838" s="9"/>
      <c r="K838" s="98"/>
      <c r="L838" s="9"/>
      <c r="M838" s="9"/>
      <c r="N838" s="9"/>
      <c r="O838" s="9"/>
      <c r="P838" s="9"/>
      <c r="Q838" s="9"/>
      <c r="R838" s="9"/>
      <c r="S838" s="9"/>
      <c r="T838" s="9"/>
      <c r="U838" s="9"/>
      <c r="V838" s="9"/>
      <c r="W838" s="9"/>
      <c r="X838" s="9"/>
      <c r="Y838" s="9"/>
      <c r="Z838" s="9"/>
    </row>
    <row r="839" spans="1:26" ht="15.75" customHeight="1" x14ac:dyDescent="0.2">
      <c r="A839" s="9"/>
      <c r="B839" s="9"/>
      <c r="C839" s="98"/>
      <c r="D839" s="9"/>
      <c r="E839" s="98"/>
      <c r="F839" s="9"/>
      <c r="G839" s="98"/>
      <c r="H839" s="9"/>
      <c r="I839" s="98"/>
      <c r="J839" s="9"/>
      <c r="K839" s="98"/>
      <c r="L839" s="9"/>
      <c r="M839" s="9"/>
      <c r="N839" s="9"/>
      <c r="O839" s="9"/>
      <c r="P839" s="9"/>
      <c r="Q839" s="9"/>
      <c r="R839" s="9"/>
      <c r="S839" s="9"/>
      <c r="T839" s="9"/>
      <c r="U839" s="9"/>
      <c r="V839" s="9"/>
      <c r="W839" s="9"/>
      <c r="X839" s="9"/>
      <c r="Y839" s="9"/>
      <c r="Z839" s="9"/>
    </row>
    <row r="840" spans="1:26" ht="15.75" customHeight="1" x14ac:dyDescent="0.2">
      <c r="A840" s="9"/>
      <c r="B840" s="9"/>
      <c r="C840" s="98"/>
      <c r="D840" s="9"/>
      <c r="E840" s="98"/>
      <c r="F840" s="9"/>
      <c r="G840" s="98"/>
      <c r="H840" s="9"/>
      <c r="I840" s="98"/>
      <c r="J840" s="9"/>
      <c r="K840" s="98"/>
      <c r="L840" s="9"/>
      <c r="M840" s="9"/>
      <c r="N840" s="9"/>
      <c r="O840" s="9"/>
      <c r="P840" s="9"/>
      <c r="Q840" s="9"/>
      <c r="R840" s="9"/>
      <c r="S840" s="9"/>
      <c r="T840" s="9"/>
      <c r="U840" s="9"/>
      <c r="V840" s="9"/>
      <c r="W840" s="9"/>
      <c r="X840" s="9"/>
      <c r="Y840" s="9"/>
      <c r="Z840" s="9"/>
    </row>
    <row r="841" spans="1:26" ht="15.75" customHeight="1" x14ac:dyDescent="0.2">
      <c r="A841" s="9"/>
      <c r="B841" s="9"/>
      <c r="C841" s="98"/>
      <c r="D841" s="9"/>
      <c r="E841" s="98"/>
      <c r="F841" s="9"/>
      <c r="G841" s="98"/>
      <c r="H841" s="9"/>
      <c r="I841" s="98"/>
      <c r="J841" s="9"/>
      <c r="K841" s="98"/>
      <c r="L841" s="9"/>
      <c r="M841" s="9"/>
      <c r="N841" s="9"/>
      <c r="O841" s="9"/>
      <c r="P841" s="9"/>
      <c r="Q841" s="9"/>
      <c r="R841" s="9"/>
      <c r="S841" s="9"/>
      <c r="T841" s="9"/>
      <c r="U841" s="9"/>
      <c r="V841" s="9"/>
      <c r="W841" s="9"/>
      <c r="X841" s="9"/>
      <c r="Y841" s="9"/>
      <c r="Z841" s="9"/>
    </row>
    <row r="842" spans="1:26" ht="15.75" customHeight="1" x14ac:dyDescent="0.2">
      <c r="A842" s="9"/>
      <c r="B842" s="9"/>
      <c r="C842" s="98"/>
      <c r="D842" s="9"/>
      <c r="E842" s="98"/>
      <c r="F842" s="9"/>
      <c r="G842" s="98"/>
      <c r="H842" s="9"/>
      <c r="I842" s="98"/>
      <c r="J842" s="9"/>
      <c r="K842" s="98"/>
      <c r="L842" s="9"/>
      <c r="M842" s="9"/>
      <c r="N842" s="9"/>
      <c r="O842" s="9"/>
      <c r="P842" s="9"/>
      <c r="Q842" s="9"/>
      <c r="R842" s="9"/>
      <c r="S842" s="9"/>
      <c r="T842" s="9"/>
      <c r="U842" s="9"/>
      <c r="V842" s="9"/>
      <c r="W842" s="9"/>
      <c r="X842" s="9"/>
      <c r="Y842" s="9"/>
      <c r="Z842" s="9"/>
    </row>
    <row r="843" spans="1:26" ht="15.75" customHeight="1" x14ac:dyDescent="0.2">
      <c r="A843" s="9"/>
      <c r="B843" s="9"/>
      <c r="C843" s="98"/>
      <c r="D843" s="9"/>
      <c r="E843" s="98"/>
      <c r="F843" s="9"/>
      <c r="G843" s="98"/>
      <c r="H843" s="9"/>
      <c r="I843" s="98"/>
      <c r="J843" s="9"/>
      <c r="K843" s="98"/>
      <c r="L843" s="9"/>
      <c r="M843" s="9"/>
      <c r="N843" s="9"/>
      <c r="O843" s="9"/>
      <c r="P843" s="9"/>
      <c r="Q843" s="9"/>
      <c r="R843" s="9"/>
      <c r="S843" s="9"/>
      <c r="T843" s="9"/>
      <c r="U843" s="9"/>
      <c r="V843" s="9"/>
      <c r="W843" s="9"/>
      <c r="X843" s="9"/>
      <c r="Y843" s="9"/>
      <c r="Z843" s="9"/>
    </row>
    <row r="844" spans="1:26" ht="15.75" customHeight="1" x14ac:dyDescent="0.2">
      <c r="A844" s="9"/>
      <c r="B844" s="9"/>
      <c r="C844" s="98"/>
      <c r="D844" s="9"/>
      <c r="E844" s="98"/>
      <c r="F844" s="9"/>
      <c r="G844" s="98"/>
      <c r="H844" s="9"/>
      <c r="I844" s="98"/>
      <c r="J844" s="9"/>
      <c r="K844" s="98"/>
      <c r="L844" s="9"/>
      <c r="M844" s="9"/>
      <c r="N844" s="9"/>
      <c r="O844" s="9"/>
      <c r="P844" s="9"/>
      <c r="Q844" s="9"/>
      <c r="R844" s="9"/>
      <c r="S844" s="9"/>
      <c r="T844" s="9"/>
      <c r="U844" s="9"/>
      <c r="V844" s="9"/>
      <c r="W844" s="9"/>
      <c r="X844" s="9"/>
      <c r="Y844" s="9"/>
      <c r="Z844" s="9"/>
    </row>
    <row r="845" spans="1:26" ht="15.75" customHeight="1" x14ac:dyDescent="0.2">
      <c r="A845" s="9"/>
      <c r="B845" s="9"/>
      <c r="C845" s="98"/>
      <c r="D845" s="9"/>
      <c r="E845" s="98"/>
      <c r="F845" s="9"/>
      <c r="G845" s="98"/>
      <c r="H845" s="9"/>
      <c r="I845" s="98"/>
      <c r="J845" s="9"/>
      <c r="K845" s="98"/>
      <c r="L845" s="9"/>
      <c r="M845" s="9"/>
      <c r="N845" s="9"/>
      <c r="O845" s="9"/>
      <c r="P845" s="9"/>
      <c r="Q845" s="9"/>
      <c r="R845" s="9"/>
      <c r="S845" s="9"/>
      <c r="T845" s="9"/>
      <c r="U845" s="9"/>
      <c r="V845" s="9"/>
      <c r="W845" s="9"/>
      <c r="X845" s="9"/>
      <c r="Y845" s="9"/>
      <c r="Z845" s="9"/>
    </row>
    <row r="846" spans="1:26" ht="15.75" customHeight="1" x14ac:dyDescent="0.2">
      <c r="A846" s="9"/>
      <c r="B846" s="9"/>
      <c r="C846" s="98"/>
      <c r="D846" s="9"/>
      <c r="E846" s="98"/>
      <c r="F846" s="9"/>
      <c r="G846" s="98"/>
      <c r="H846" s="9"/>
      <c r="I846" s="98"/>
      <c r="J846" s="9"/>
      <c r="K846" s="98"/>
      <c r="L846" s="9"/>
      <c r="M846" s="9"/>
      <c r="N846" s="9"/>
      <c r="O846" s="9"/>
      <c r="P846" s="9"/>
      <c r="Q846" s="9"/>
      <c r="R846" s="9"/>
      <c r="S846" s="9"/>
      <c r="T846" s="9"/>
      <c r="U846" s="9"/>
      <c r="V846" s="9"/>
      <c r="W846" s="9"/>
      <c r="X846" s="9"/>
      <c r="Y846" s="9"/>
      <c r="Z846" s="9"/>
    </row>
    <row r="847" spans="1:26" ht="15.75" customHeight="1" x14ac:dyDescent="0.2">
      <c r="A847" s="9"/>
      <c r="B847" s="9"/>
      <c r="C847" s="98"/>
      <c r="D847" s="9"/>
      <c r="E847" s="98"/>
      <c r="F847" s="9"/>
      <c r="G847" s="98"/>
      <c r="H847" s="9"/>
      <c r="I847" s="98"/>
      <c r="J847" s="9"/>
      <c r="K847" s="98"/>
      <c r="L847" s="9"/>
      <c r="M847" s="9"/>
      <c r="N847" s="9"/>
      <c r="O847" s="9"/>
      <c r="P847" s="9"/>
      <c r="Q847" s="9"/>
      <c r="R847" s="9"/>
      <c r="S847" s="9"/>
      <c r="T847" s="9"/>
      <c r="U847" s="9"/>
      <c r="V847" s="9"/>
      <c r="W847" s="9"/>
      <c r="X847" s="9"/>
      <c r="Y847" s="9"/>
      <c r="Z847" s="9"/>
    </row>
    <row r="848" spans="1:26" ht="15.75" customHeight="1" x14ac:dyDescent="0.2">
      <c r="A848" s="9"/>
      <c r="B848" s="9"/>
      <c r="C848" s="98"/>
      <c r="D848" s="9"/>
      <c r="E848" s="98"/>
      <c r="F848" s="9"/>
      <c r="G848" s="98"/>
      <c r="H848" s="9"/>
      <c r="I848" s="98"/>
      <c r="J848" s="9"/>
      <c r="K848" s="98"/>
      <c r="L848" s="9"/>
      <c r="M848" s="9"/>
      <c r="N848" s="9"/>
      <c r="O848" s="9"/>
      <c r="P848" s="9"/>
      <c r="Q848" s="9"/>
      <c r="R848" s="9"/>
      <c r="S848" s="9"/>
      <c r="T848" s="9"/>
      <c r="U848" s="9"/>
      <c r="V848" s="9"/>
      <c r="W848" s="9"/>
      <c r="X848" s="9"/>
      <c r="Y848" s="9"/>
      <c r="Z848" s="9"/>
    </row>
    <row r="849" spans="1:26" ht="15.75" customHeight="1" x14ac:dyDescent="0.2">
      <c r="A849" s="9"/>
      <c r="B849" s="9"/>
      <c r="C849" s="98"/>
      <c r="D849" s="9"/>
      <c r="E849" s="98"/>
      <c r="F849" s="9"/>
      <c r="G849" s="98"/>
      <c r="H849" s="9"/>
      <c r="I849" s="98"/>
      <c r="J849" s="9"/>
      <c r="K849" s="98"/>
      <c r="L849" s="9"/>
      <c r="M849" s="9"/>
      <c r="N849" s="9"/>
      <c r="O849" s="9"/>
      <c r="P849" s="9"/>
      <c r="Q849" s="9"/>
      <c r="R849" s="9"/>
      <c r="S849" s="9"/>
      <c r="T849" s="9"/>
      <c r="U849" s="9"/>
      <c r="V849" s="9"/>
      <c r="W849" s="9"/>
      <c r="X849" s="9"/>
      <c r="Y849" s="9"/>
      <c r="Z849" s="9"/>
    </row>
    <row r="850" spans="1:26" ht="15.75" customHeight="1" x14ac:dyDescent="0.2">
      <c r="A850" s="9"/>
      <c r="B850" s="9"/>
      <c r="C850" s="98"/>
      <c r="D850" s="9"/>
      <c r="E850" s="98"/>
      <c r="F850" s="9"/>
      <c r="G850" s="98"/>
      <c r="H850" s="9"/>
      <c r="I850" s="98"/>
      <c r="J850" s="9"/>
      <c r="K850" s="98"/>
      <c r="L850" s="9"/>
      <c r="M850" s="9"/>
      <c r="N850" s="9"/>
      <c r="O850" s="9"/>
      <c r="P850" s="9"/>
      <c r="Q850" s="9"/>
      <c r="R850" s="9"/>
      <c r="S850" s="9"/>
      <c r="T850" s="9"/>
      <c r="U850" s="9"/>
      <c r="V850" s="9"/>
      <c r="W850" s="9"/>
      <c r="X850" s="9"/>
      <c r="Y850" s="9"/>
      <c r="Z850" s="9"/>
    </row>
    <row r="851" spans="1:26" ht="15.75" customHeight="1" x14ac:dyDescent="0.2">
      <c r="A851" s="9"/>
      <c r="B851" s="9"/>
      <c r="C851" s="98"/>
      <c r="D851" s="9"/>
      <c r="E851" s="98"/>
      <c r="F851" s="9"/>
      <c r="G851" s="98"/>
      <c r="H851" s="9"/>
      <c r="I851" s="98"/>
      <c r="J851" s="9"/>
      <c r="K851" s="98"/>
      <c r="L851" s="9"/>
      <c r="M851" s="9"/>
      <c r="N851" s="9"/>
      <c r="O851" s="9"/>
      <c r="P851" s="9"/>
      <c r="Q851" s="9"/>
      <c r="R851" s="9"/>
      <c r="S851" s="9"/>
      <c r="T851" s="9"/>
      <c r="U851" s="9"/>
      <c r="V851" s="9"/>
      <c r="W851" s="9"/>
      <c r="X851" s="9"/>
      <c r="Y851" s="9"/>
      <c r="Z851" s="9"/>
    </row>
    <row r="852" spans="1:26" ht="15.75" customHeight="1" x14ac:dyDescent="0.2">
      <c r="A852" s="9"/>
      <c r="B852" s="9"/>
      <c r="C852" s="98"/>
      <c r="D852" s="9"/>
      <c r="E852" s="98"/>
      <c r="F852" s="9"/>
      <c r="G852" s="98"/>
      <c r="H852" s="9"/>
      <c r="I852" s="98"/>
      <c r="J852" s="9"/>
      <c r="K852" s="98"/>
      <c r="L852" s="9"/>
      <c r="M852" s="9"/>
      <c r="N852" s="9"/>
      <c r="O852" s="9"/>
      <c r="P852" s="9"/>
      <c r="Q852" s="9"/>
      <c r="R852" s="9"/>
      <c r="S852" s="9"/>
      <c r="T852" s="9"/>
      <c r="U852" s="9"/>
      <c r="V852" s="9"/>
      <c r="W852" s="9"/>
      <c r="X852" s="9"/>
      <c r="Y852" s="9"/>
      <c r="Z852" s="9"/>
    </row>
    <row r="853" spans="1:26" ht="15.75" customHeight="1" x14ac:dyDescent="0.2">
      <c r="A853" s="9"/>
      <c r="B853" s="9"/>
      <c r="C853" s="98"/>
      <c r="D853" s="9"/>
      <c r="E853" s="98"/>
      <c r="F853" s="9"/>
      <c r="G853" s="98"/>
      <c r="H853" s="9"/>
      <c r="I853" s="98"/>
      <c r="J853" s="9"/>
      <c r="K853" s="98"/>
      <c r="L853" s="9"/>
      <c r="M853" s="9"/>
      <c r="N853" s="9"/>
      <c r="O853" s="9"/>
      <c r="P853" s="9"/>
      <c r="Q853" s="9"/>
      <c r="R853" s="9"/>
      <c r="S853" s="9"/>
      <c r="T853" s="9"/>
      <c r="U853" s="9"/>
      <c r="V853" s="9"/>
      <c r="W853" s="9"/>
      <c r="X853" s="9"/>
      <c r="Y853" s="9"/>
      <c r="Z853" s="9"/>
    </row>
    <row r="854" spans="1:26" ht="15.75" customHeight="1" x14ac:dyDescent="0.2">
      <c r="A854" s="9"/>
      <c r="B854" s="9"/>
      <c r="C854" s="98"/>
      <c r="D854" s="9"/>
      <c r="E854" s="98"/>
      <c r="F854" s="9"/>
      <c r="G854" s="98"/>
      <c r="H854" s="9"/>
      <c r="I854" s="98"/>
      <c r="J854" s="9"/>
      <c r="K854" s="98"/>
      <c r="L854" s="9"/>
      <c r="M854" s="9"/>
      <c r="N854" s="9"/>
      <c r="O854" s="9"/>
      <c r="P854" s="9"/>
      <c r="Q854" s="9"/>
      <c r="R854" s="9"/>
      <c r="S854" s="9"/>
      <c r="T854" s="9"/>
      <c r="U854" s="9"/>
      <c r="V854" s="9"/>
      <c r="W854" s="9"/>
      <c r="X854" s="9"/>
      <c r="Y854" s="9"/>
      <c r="Z854" s="9"/>
    </row>
    <row r="855" spans="1:26" ht="15.75" customHeight="1" x14ac:dyDescent="0.2">
      <c r="A855" s="9"/>
      <c r="B855" s="9"/>
      <c r="C855" s="98"/>
      <c r="D855" s="9"/>
      <c r="E855" s="98"/>
      <c r="F855" s="9"/>
      <c r="G855" s="98"/>
      <c r="H855" s="9"/>
      <c r="I855" s="98"/>
      <c r="J855" s="9"/>
      <c r="K855" s="98"/>
      <c r="L855" s="9"/>
      <c r="M855" s="9"/>
      <c r="N855" s="9"/>
      <c r="O855" s="9"/>
      <c r="P855" s="9"/>
      <c r="Q855" s="9"/>
      <c r="R855" s="9"/>
      <c r="S855" s="9"/>
      <c r="T855" s="9"/>
      <c r="U855" s="9"/>
      <c r="V855" s="9"/>
      <c r="W855" s="9"/>
      <c r="X855" s="9"/>
      <c r="Y855" s="9"/>
      <c r="Z855" s="9"/>
    </row>
    <row r="856" spans="1:26" ht="15.75" customHeight="1" x14ac:dyDescent="0.2">
      <c r="A856" s="9"/>
      <c r="B856" s="9"/>
      <c r="C856" s="98"/>
      <c r="D856" s="9"/>
      <c r="E856" s="98"/>
      <c r="F856" s="9"/>
      <c r="G856" s="98"/>
      <c r="H856" s="9"/>
      <c r="I856" s="98"/>
      <c r="J856" s="9"/>
      <c r="K856" s="98"/>
      <c r="L856" s="9"/>
      <c r="M856" s="9"/>
      <c r="N856" s="9"/>
      <c r="O856" s="9"/>
      <c r="P856" s="9"/>
      <c r="Q856" s="9"/>
      <c r="R856" s="9"/>
      <c r="S856" s="9"/>
      <c r="T856" s="9"/>
      <c r="U856" s="9"/>
      <c r="V856" s="9"/>
      <c r="W856" s="9"/>
      <c r="X856" s="9"/>
      <c r="Y856" s="9"/>
      <c r="Z856" s="9"/>
    </row>
    <row r="857" spans="1:26" ht="15.75" customHeight="1" x14ac:dyDescent="0.2">
      <c r="A857" s="9"/>
      <c r="B857" s="9"/>
      <c r="C857" s="98"/>
      <c r="D857" s="9"/>
      <c r="E857" s="98"/>
      <c r="F857" s="9"/>
      <c r="G857" s="98"/>
      <c r="H857" s="9"/>
      <c r="I857" s="98"/>
      <c r="J857" s="9"/>
      <c r="K857" s="98"/>
      <c r="L857" s="9"/>
      <c r="M857" s="9"/>
      <c r="N857" s="9"/>
      <c r="O857" s="9"/>
      <c r="P857" s="9"/>
      <c r="Q857" s="9"/>
      <c r="R857" s="9"/>
      <c r="S857" s="9"/>
      <c r="T857" s="9"/>
      <c r="U857" s="9"/>
      <c r="V857" s="9"/>
      <c r="W857" s="9"/>
      <c r="X857" s="9"/>
      <c r="Y857" s="9"/>
      <c r="Z857" s="9"/>
    </row>
    <row r="858" spans="1:26" ht="15.75" customHeight="1" x14ac:dyDescent="0.2">
      <c r="A858" s="9"/>
      <c r="B858" s="9"/>
      <c r="C858" s="98"/>
      <c r="D858" s="9"/>
      <c r="E858" s="98"/>
      <c r="F858" s="9"/>
      <c r="G858" s="98"/>
      <c r="H858" s="9"/>
      <c r="I858" s="98"/>
      <c r="J858" s="9"/>
      <c r="K858" s="98"/>
      <c r="L858" s="9"/>
      <c r="M858" s="9"/>
      <c r="N858" s="9"/>
      <c r="O858" s="9"/>
      <c r="P858" s="9"/>
      <c r="Q858" s="9"/>
      <c r="R858" s="9"/>
      <c r="S858" s="9"/>
      <c r="T858" s="9"/>
      <c r="U858" s="9"/>
      <c r="V858" s="9"/>
      <c r="W858" s="9"/>
      <c r="X858" s="9"/>
      <c r="Y858" s="9"/>
      <c r="Z858" s="9"/>
    </row>
    <row r="859" spans="1:26" ht="15.75" customHeight="1" x14ac:dyDescent="0.2">
      <c r="A859" s="9"/>
      <c r="B859" s="9"/>
      <c r="C859" s="98"/>
      <c r="D859" s="9"/>
      <c r="E859" s="98"/>
      <c r="F859" s="9"/>
      <c r="G859" s="98"/>
      <c r="H859" s="9"/>
      <c r="I859" s="98"/>
      <c r="J859" s="9"/>
      <c r="K859" s="98"/>
      <c r="L859" s="9"/>
      <c r="M859" s="9"/>
      <c r="N859" s="9"/>
      <c r="O859" s="9"/>
      <c r="P859" s="9"/>
      <c r="Q859" s="9"/>
      <c r="R859" s="9"/>
      <c r="S859" s="9"/>
      <c r="T859" s="9"/>
      <c r="U859" s="9"/>
      <c r="V859" s="9"/>
      <c r="W859" s="9"/>
      <c r="X859" s="9"/>
      <c r="Y859" s="9"/>
      <c r="Z859" s="9"/>
    </row>
    <row r="860" spans="1:26" ht="15.75" customHeight="1" x14ac:dyDescent="0.2">
      <c r="A860" s="9"/>
      <c r="B860" s="9"/>
      <c r="C860" s="98"/>
      <c r="D860" s="9"/>
      <c r="E860" s="98"/>
      <c r="F860" s="9"/>
      <c r="G860" s="98"/>
      <c r="H860" s="9"/>
      <c r="I860" s="98"/>
      <c r="J860" s="9"/>
      <c r="K860" s="98"/>
      <c r="L860" s="9"/>
      <c r="M860" s="9"/>
      <c r="N860" s="9"/>
      <c r="O860" s="9"/>
      <c r="P860" s="9"/>
      <c r="Q860" s="9"/>
      <c r="R860" s="9"/>
      <c r="S860" s="9"/>
      <c r="T860" s="9"/>
      <c r="U860" s="9"/>
      <c r="V860" s="9"/>
      <c r="W860" s="9"/>
      <c r="X860" s="9"/>
      <c r="Y860" s="9"/>
      <c r="Z860" s="9"/>
    </row>
    <row r="861" spans="1:26" ht="15.75" customHeight="1" x14ac:dyDescent="0.2">
      <c r="A861" s="9"/>
      <c r="B861" s="9"/>
      <c r="C861" s="98"/>
      <c r="D861" s="9"/>
      <c r="E861" s="98"/>
      <c r="F861" s="9"/>
      <c r="G861" s="98"/>
      <c r="H861" s="9"/>
      <c r="I861" s="98"/>
      <c r="J861" s="9"/>
      <c r="K861" s="98"/>
      <c r="L861" s="9"/>
      <c r="M861" s="9"/>
      <c r="N861" s="9"/>
      <c r="O861" s="9"/>
      <c r="P861" s="9"/>
      <c r="Q861" s="9"/>
      <c r="R861" s="9"/>
      <c r="S861" s="9"/>
      <c r="T861" s="9"/>
      <c r="U861" s="9"/>
      <c r="V861" s="9"/>
      <c r="W861" s="9"/>
      <c r="X861" s="9"/>
      <c r="Y861" s="9"/>
      <c r="Z861" s="9"/>
    </row>
    <row r="862" spans="1:26" ht="15.75" customHeight="1" x14ac:dyDescent="0.2">
      <c r="A862" s="9"/>
      <c r="B862" s="9"/>
      <c r="C862" s="98"/>
      <c r="D862" s="9"/>
      <c r="E862" s="98"/>
      <c r="F862" s="9"/>
      <c r="G862" s="98"/>
      <c r="H862" s="9"/>
      <c r="I862" s="98"/>
      <c r="J862" s="9"/>
      <c r="K862" s="98"/>
      <c r="L862" s="9"/>
      <c r="M862" s="9"/>
      <c r="N862" s="9"/>
      <c r="O862" s="9"/>
      <c r="P862" s="9"/>
      <c r="Q862" s="9"/>
      <c r="R862" s="9"/>
      <c r="S862" s="9"/>
      <c r="T862" s="9"/>
      <c r="U862" s="9"/>
      <c r="V862" s="9"/>
      <c r="W862" s="9"/>
      <c r="X862" s="9"/>
      <c r="Y862" s="9"/>
      <c r="Z862" s="9"/>
    </row>
    <row r="863" spans="1:26" ht="15.75" customHeight="1" x14ac:dyDescent="0.2">
      <c r="A863" s="9"/>
      <c r="B863" s="9"/>
      <c r="C863" s="98"/>
      <c r="D863" s="9"/>
      <c r="E863" s="98"/>
      <c r="F863" s="9"/>
      <c r="G863" s="98"/>
      <c r="H863" s="9"/>
      <c r="I863" s="98"/>
      <c r="J863" s="9"/>
      <c r="K863" s="98"/>
      <c r="L863" s="9"/>
      <c r="M863" s="9"/>
      <c r="N863" s="9"/>
      <c r="O863" s="9"/>
      <c r="P863" s="9"/>
      <c r="Q863" s="9"/>
      <c r="R863" s="9"/>
      <c r="S863" s="9"/>
      <c r="T863" s="9"/>
      <c r="U863" s="9"/>
      <c r="V863" s="9"/>
      <c r="W863" s="9"/>
      <c r="X863" s="9"/>
      <c r="Y863" s="9"/>
      <c r="Z863" s="9"/>
    </row>
    <row r="864" spans="1:26" ht="15.75" customHeight="1" x14ac:dyDescent="0.2">
      <c r="A864" s="9"/>
      <c r="B864" s="9"/>
      <c r="C864" s="98"/>
      <c r="D864" s="9"/>
      <c r="E864" s="98"/>
      <c r="F864" s="9"/>
      <c r="G864" s="98"/>
      <c r="H864" s="9"/>
      <c r="I864" s="98"/>
      <c r="J864" s="9"/>
      <c r="K864" s="98"/>
      <c r="L864" s="9"/>
      <c r="M864" s="9"/>
      <c r="N864" s="9"/>
      <c r="O864" s="9"/>
      <c r="P864" s="9"/>
      <c r="Q864" s="9"/>
      <c r="R864" s="9"/>
      <c r="S864" s="9"/>
      <c r="T864" s="9"/>
      <c r="U864" s="9"/>
      <c r="V864" s="9"/>
      <c r="W864" s="9"/>
      <c r="X864" s="9"/>
      <c r="Y864" s="9"/>
      <c r="Z864" s="9"/>
    </row>
    <row r="865" spans="1:26" ht="15.75" customHeight="1" x14ac:dyDescent="0.2">
      <c r="A865" s="9"/>
      <c r="B865" s="9"/>
      <c r="C865" s="98"/>
      <c r="D865" s="9"/>
      <c r="E865" s="98"/>
      <c r="F865" s="9"/>
      <c r="G865" s="98"/>
      <c r="H865" s="9"/>
      <c r="I865" s="98"/>
      <c r="J865" s="9"/>
      <c r="K865" s="98"/>
      <c r="L865" s="9"/>
      <c r="M865" s="9"/>
      <c r="N865" s="9"/>
      <c r="O865" s="9"/>
      <c r="P865" s="9"/>
      <c r="Q865" s="9"/>
      <c r="R865" s="9"/>
      <c r="S865" s="9"/>
      <c r="T865" s="9"/>
      <c r="U865" s="9"/>
      <c r="V865" s="9"/>
      <c r="W865" s="9"/>
      <c r="X865" s="9"/>
      <c r="Y865" s="9"/>
      <c r="Z865" s="9"/>
    </row>
    <row r="866" spans="1:26" ht="15.75" customHeight="1" x14ac:dyDescent="0.2">
      <c r="A866" s="9"/>
      <c r="B866" s="9"/>
      <c r="C866" s="98"/>
      <c r="D866" s="9"/>
      <c r="E866" s="98"/>
      <c r="F866" s="9"/>
      <c r="G866" s="98"/>
      <c r="H866" s="9"/>
      <c r="I866" s="98"/>
      <c r="J866" s="9"/>
      <c r="K866" s="98"/>
      <c r="L866" s="9"/>
      <c r="M866" s="9"/>
      <c r="N866" s="9"/>
      <c r="O866" s="9"/>
      <c r="P866" s="9"/>
      <c r="Q866" s="9"/>
      <c r="R866" s="9"/>
      <c r="S866" s="9"/>
      <c r="T866" s="9"/>
      <c r="U866" s="9"/>
      <c r="V866" s="9"/>
      <c r="W866" s="9"/>
      <c r="X866" s="9"/>
      <c r="Y866" s="9"/>
      <c r="Z866" s="9"/>
    </row>
    <row r="867" spans="1:26" ht="15.75" customHeight="1" x14ac:dyDescent="0.2">
      <c r="A867" s="9"/>
      <c r="B867" s="9"/>
      <c r="C867" s="98"/>
      <c r="D867" s="9"/>
      <c r="E867" s="98"/>
      <c r="F867" s="9"/>
      <c r="G867" s="98"/>
      <c r="H867" s="9"/>
      <c r="I867" s="98"/>
      <c r="J867" s="9"/>
      <c r="K867" s="98"/>
      <c r="L867" s="9"/>
      <c r="M867" s="9"/>
      <c r="N867" s="9"/>
      <c r="O867" s="9"/>
      <c r="P867" s="9"/>
      <c r="Q867" s="9"/>
      <c r="R867" s="9"/>
      <c r="S867" s="9"/>
      <c r="T867" s="9"/>
      <c r="U867" s="9"/>
      <c r="V867" s="9"/>
      <c r="W867" s="9"/>
      <c r="X867" s="9"/>
      <c r="Y867" s="9"/>
      <c r="Z867" s="9"/>
    </row>
    <row r="868" spans="1:26" ht="15.75" customHeight="1" x14ac:dyDescent="0.2">
      <c r="A868" s="9"/>
      <c r="B868" s="9"/>
      <c r="C868" s="98"/>
      <c r="D868" s="9"/>
      <c r="E868" s="98"/>
      <c r="F868" s="9"/>
      <c r="G868" s="98"/>
      <c r="H868" s="9"/>
      <c r="I868" s="98"/>
      <c r="J868" s="9"/>
      <c r="K868" s="98"/>
      <c r="L868" s="9"/>
      <c r="M868" s="9"/>
      <c r="N868" s="9"/>
      <c r="O868" s="9"/>
      <c r="P868" s="9"/>
      <c r="Q868" s="9"/>
      <c r="R868" s="9"/>
      <c r="S868" s="9"/>
      <c r="T868" s="9"/>
      <c r="U868" s="9"/>
      <c r="V868" s="9"/>
      <c r="W868" s="9"/>
      <c r="X868" s="9"/>
      <c r="Y868" s="9"/>
      <c r="Z868" s="9"/>
    </row>
    <row r="869" spans="1:26" ht="15.75" customHeight="1" x14ac:dyDescent="0.2">
      <c r="A869" s="9"/>
      <c r="B869" s="9"/>
      <c r="C869" s="98"/>
      <c r="D869" s="9"/>
      <c r="E869" s="98"/>
      <c r="F869" s="9"/>
      <c r="G869" s="98"/>
      <c r="H869" s="9"/>
      <c r="I869" s="98"/>
      <c r="J869" s="9"/>
      <c r="K869" s="98"/>
      <c r="L869" s="9"/>
      <c r="M869" s="9"/>
      <c r="N869" s="9"/>
      <c r="O869" s="9"/>
      <c r="P869" s="9"/>
      <c r="Q869" s="9"/>
      <c r="R869" s="9"/>
      <c r="S869" s="9"/>
      <c r="T869" s="9"/>
      <c r="U869" s="9"/>
      <c r="V869" s="9"/>
      <c r="W869" s="9"/>
      <c r="X869" s="9"/>
      <c r="Y869" s="9"/>
      <c r="Z869" s="9"/>
    </row>
    <row r="870" spans="1:26" ht="15.75" customHeight="1" x14ac:dyDescent="0.2">
      <c r="A870" s="9"/>
      <c r="B870" s="9"/>
      <c r="C870" s="98"/>
      <c r="D870" s="9"/>
      <c r="E870" s="98"/>
      <c r="F870" s="9"/>
      <c r="G870" s="98"/>
      <c r="H870" s="9"/>
      <c r="I870" s="98"/>
      <c r="J870" s="9"/>
      <c r="K870" s="98"/>
      <c r="L870" s="9"/>
      <c r="M870" s="9"/>
      <c r="N870" s="9"/>
      <c r="O870" s="9"/>
      <c r="P870" s="9"/>
      <c r="Q870" s="9"/>
      <c r="R870" s="9"/>
      <c r="S870" s="9"/>
      <c r="T870" s="9"/>
      <c r="U870" s="9"/>
      <c r="V870" s="9"/>
      <c r="W870" s="9"/>
      <c r="X870" s="9"/>
      <c r="Y870" s="9"/>
      <c r="Z870" s="9"/>
    </row>
    <row r="871" spans="1:26" ht="15.75" customHeight="1" x14ac:dyDescent="0.2">
      <c r="A871" s="9"/>
      <c r="B871" s="9"/>
      <c r="C871" s="98"/>
      <c r="D871" s="9"/>
      <c r="E871" s="98"/>
      <c r="F871" s="9"/>
      <c r="G871" s="98"/>
      <c r="H871" s="9"/>
      <c r="I871" s="98"/>
      <c r="J871" s="9"/>
      <c r="K871" s="98"/>
      <c r="L871" s="9"/>
      <c r="M871" s="9"/>
      <c r="N871" s="9"/>
      <c r="O871" s="9"/>
      <c r="P871" s="9"/>
      <c r="Q871" s="9"/>
      <c r="R871" s="9"/>
      <c r="S871" s="9"/>
      <c r="T871" s="9"/>
      <c r="U871" s="9"/>
      <c r="V871" s="9"/>
      <c r="W871" s="9"/>
      <c r="X871" s="9"/>
      <c r="Y871" s="9"/>
      <c r="Z871" s="9"/>
    </row>
    <row r="872" spans="1:26" ht="15.75" customHeight="1" x14ac:dyDescent="0.2">
      <c r="A872" s="9"/>
      <c r="B872" s="9"/>
      <c r="C872" s="98"/>
      <c r="D872" s="9"/>
      <c r="E872" s="98"/>
      <c r="F872" s="9"/>
      <c r="G872" s="98"/>
      <c r="H872" s="9"/>
      <c r="I872" s="98"/>
      <c r="J872" s="9"/>
      <c r="K872" s="98"/>
      <c r="L872" s="9"/>
      <c r="M872" s="9"/>
      <c r="N872" s="9"/>
      <c r="O872" s="9"/>
      <c r="P872" s="9"/>
      <c r="Q872" s="9"/>
      <c r="R872" s="9"/>
      <c r="S872" s="9"/>
      <c r="T872" s="9"/>
      <c r="U872" s="9"/>
      <c r="V872" s="9"/>
      <c r="W872" s="9"/>
      <c r="X872" s="9"/>
      <c r="Y872" s="9"/>
      <c r="Z872" s="9"/>
    </row>
    <row r="873" spans="1:26" ht="15.75" customHeight="1" x14ac:dyDescent="0.2">
      <c r="A873" s="9"/>
      <c r="B873" s="9"/>
      <c r="C873" s="98"/>
      <c r="D873" s="9"/>
      <c r="E873" s="98"/>
      <c r="F873" s="9"/>
      <c r="G873" s="98"/>
      <c r="H873" s="9"/>
      <c r="I873" s="98"/>
      <c r="J873" s="9"/>
      <c r="K873" s="98"/>
      <c r="L873" s="9"/>
      <c r="M873" s="9"/>
      <c r="N873" s="9"/>
      <c r="O873" s="9"/>
      <c r="P873" s="9"/>
      <c r="Q873" s="9"/>
      <c r="R873" s="9"/>
      <c r="S873" s="9"/>
      <c r="T873" s="9"/>
      <c r="U873" s="9"/>
      <c r="V873" s="9"/>
      <c r="W873" s="9"/>
      <c r="X873" s="9"/>
      <c r="Y873" s="9"/>
      <c r="Z873" s="9"/>
    </row>
    <row r="874" spans="1:26" ht="15.75" customHeight="1" x14ac:dyDescent="0.2">
      <c r="A874" s="9"/>
      <c r="B874" s="9"/>
      <c r="C874" s="98"/>
      <c r="D874" s="9"/>
      <c r="E874" s="98"/>
      <c r="F874" s="9"/>
      <c r="G874" s="98"/>
      <c r="H874" s="9"/>
      <c r="I874" s="98"/>
      <c r="J874" s="9"/>
      <c r="K874" s="98"/>
      <c r="L874" s="9"/>
      <c r="M874" s="9"/>
      <c r="N874" s="9"/>
      <c r="O874" s="9"/>
      <c r="P874" s="9"/>
      <c r="Q874" s="9"/>
      <c r="R874" s="9"/>
      <c r="S874" s="9"/>
      <c r="T874" s="9"/>
      <c r="U874" s="9"/>
      <c r="V874" s="9"/>
      <c r="W874" s="9"/>
      <c r="X874" s="9"/>
      <c r="Y874" s="9"/>
      <c r="Z874" s="9"/>
    </row>
    <row r="875" spans="1:26" ht="15.75" customHeight="1" x14ac:dyDescent="0.2">
      <c r="A875" s="9"/>
      <c r="B875" s="9"/>
      <c r="C875" s="98"/>
      <c r="D875" s="9"/>
      <c r="E875" s="98"/>
      <c r="F875" s="9"/>
      <c r="G875" s="98"/>
      <c r="H875" s="9"/>
      <c r="I875" s="98"/>
      <c r="J875" s="9"/>
      <c r="K875" s="98"/>
      <c r="L875" s="9"/>
      <c r="M875" s="9"/>
      <c r="N875" s="9"/>
      <c r="O875" s="9"/>
      <c r="P875" s="9"/>
      <c r="Q875" s="9"/>
      <c r="R875" s="9"/>
      <c r="S875" s="9"/>
      <c r="T875" s="9"/>
      <c r="U875" s="9"/>
      <c r="V875" s="9"/>
      <c r="W875" s="9"/>
      <c r="X875" s="9"/>
      <c r="Y875" s="9"/>
      <c r="Z875" s="9"/>
    </row>
    <row r="876" spans="1:26" ht="15.75" customHeight="1" x14ac:dyDescent="0.2">
      <c r="A876" s="9"/>
      <c r="B876" s="9"/>
      <c r="C876" s="98"/>
      <c r="D876" s="9"/>
      <c r="E876" s="98"/>
      <c r="F876" s="9"/>
      <c r="G876" s="98"/>
      <c r="H876" s="9"/>
      <c r="I876" s="98"/>
      <c r="J876" s="9"/>
      <c r="K876" s="98"/>
      <c r="L876" s="9"/>
      <c r="M876" s="9"/>
      <c r="N876" s="9"/>
      <c r="O876" s="9"/>
      <c r="P876" s="9"/>
      <c r="Q876" s="9"/>
      <c r="R876" s="9"/>
      <c r="S876" s="9"/>
      <c r="T876" s="9"/>
      <c r="U876" s="9"/>
      <c r="V876" s="9"/>
      <c r="W876" s="9"/>
      <c r="X876" s="9"/>
      <c r="Y876" s="9"/>
      <c r="Z876" s="9"/>
    </row>
    <row r="877" spans="1:26" ht="15.75" customHeight="1" x14ac:dyDescent="0.2">
      <c r="A877" s="9"/>
      <c r="B877" s="9"/>
      <c r="C877" s="98"/>
      <c r="D877" s="9"/>
      <c r="E877" s="98"/>
      <c r="F877" s="9"/>
      <c r="G877" s="98"/>
      <c r="H877" s="9"/>
      <c r="I877" s="98"/>
      <c r="J877" s="9"/>
      <c r="K877" s="98"/>
      <c r="L877" s="9"/>
      <c r="M877" s="9"/>
      <c r="N877" s="9"/>
      <c r="O877" s="9"/>
      <c r="P877" s="9"/>
      <c r="Q877" s="9"/>
      <c r="R877" s="9"/>
      <c r="S877" s="9"/>
      <c r="T877" s="9"/>
      <c r="U877" s="9"/>
      <c r="V877" s="9"/>
      <c r="W877" s="9"/>
      <c r="X877" s="9"/>
      <c r="Y877" s="9"/>
      <c r="Z877" s="9"/>
    </row>
    <row r="878" spans="1:26" ht="15.75" customHeight="1" x14ac:dyDescent="0.2">
      <c r="A878" s="9"/>
      <c r="B878" s="9"/>
      <c r="C878" s="98"/>
      <c r="D878" s="9"/>
      <c r="E878" s="98"/>
      <c r="F878" s="9"/>
      <c r="G878" s="98"/>
      <c r="H878" s="9"/>
      <c r="I878" s="98"/>
      <c r="J878" s="9"/>
      <c r="K878" s="98"/>
      <c r="L878" s="9"/>
      <c r="M878" s="9"/>
      <c r="N878" s="9"/>
      <c r="O878" s="9"/>
      <c r="P878" s="9"/>
      <c r="Q878" s="9"/>
      <c r="R878" s="9"/>
      <c r="S878" s="9"/>
      <c r="T878" s="9"/>
      <c r="U878" s="9"/>
      <c r="V878" s="9"/>
      <c r="W878" s="9"/>
      <c r="X878" s="9"/>
      <c r="Y878" s="9"/>
      <c r="Z878" s="9"/>
    </row>
    <row r="879" spans="1:26" ht="15.75" customHeight="1" x14ac:dyDescent="0.2">
      <c r="A879" s="9"/>
      <c r="B879" s="9"/>
      <c r="C879" s="98"/>
      <c r="D879" s="9"/>
      <c r="E879" s="98"/>
      <c r="F879" s="9"/>
      <c r="G879" s="98"/>
      <c r="H879" s="9"/>
      <c r="I879" s="98"/>
      <c r="J879" s="9"/>
      <c r="K879" s="98"/>
      <c r="L879" s="9"/>
      <c r="M879" s="9"/>
      <c r="N879" s="9"/>
      <c r="O879" s="9"/>
      <c r="P879" s="9"/>
      <c r="Q879" s="9"/>
      <c r="R879" s="9"/>
      <c r="S879" s="9"/>
      <c r="T879" s="9"/>
      <c r="U879" s="9"/>
      <c r="V879" s="9"/>
      <c r="W879" s="9"/>
      <c r="X879" s="9"/>
      <c r="Y879" s="9"/>
      <c r="Z879" s="9"/>
    </row>
    <row r="880" spans="1:26" ht="15.75" customHeight="1" x14ac:dyDescent="0.2">
      <c r="A880" s="9"/>
      <c r="B880" s="9"/>
      <c r="C880" s="98"/>
      <c r="D880" s="9"/>
      <c r="E880" s="98"/>
      <c r="F880" s="9"/>
      <c r="G880" s="98"/>
      <c r="H880" s="9"/>
      <c r="I880" s="98"/>
      <c r="J880" s="9"/>
      <c r="K880" s="98"/>
      <c r="L880" s="9"/>
      <c r="M880" s="9"/>
      <c r="N880" s="9"/>
      <c r="O880" s="9"/>
      <c r="P880" s="9"/>
      <c r="Q880" s="9"/>
      <c r="R880" s="9"/>
      <c r="S880" s="9"/>
      <c r="T880" s="9"/>
      <c r="U880" s="9"/>
      <c r="V880" s="9"/>
      <c r="W880" s="9"/>
      <c r="X880" s="9"/>
      <c r="Y880" s="9"/>
      <c r="Z880" s="9"/>
    </row>
    <row r="881" spans="1:26" ht="15.75" customHeight="1" x14ac:dyDescent="0.2">
      <c r="A881" s="9"/>
      <c r="B881" s="9"/>
      <c r="C881" s="98"/>
      <c r="D881" s="9"/>
      <c r="E881" s="98"/>
      <c r="F881" s="9"/>
      <c r="G881" s="98"/>
      <c r="H881" s="9"/>
      <c r="I881" s="98"/>
      <c r="J881" s="9"/>
      <c r="K881" s="98"/>
      <c r="L881" s="9"/>
      <c r="M881" s="9"/>
      <c r="N881" s="9"/>
      <c r="O881" s="9"/>
      <c r="P881" s="9"/>
      <c r="Q881" s="9"/>
      <c r="R881" s="9"/>
      <c r="S881" s="9"/>
      <c r="T881" s="9"/>
      <c r="U881" s="9"/>
      <c r="V881" s="9"/>
      <c r="W881" s="9"/>
      <c r="X881" s="9"/>
      <c r="Y881" s="9"/>
      <c r="Z881" s="9"/>
    </row>
    <row r="882" spans="1:26" ht="15.75" customHeight="1" x14ac:dyDescent="0.2">
      <c r="A882" s="9"/>
      <c r="B882" s="9"/>
      <c r="C882" s="98"/>
      <c r="D882" s="9"/>
      <c r="E882" s="98"/>
      <c r="F882" s="9"/>
      <c r="G882" s="98"/>
      <c r="H882" s="9"/>
      <c r="I882" s="98"/>
      <c r="J882" s="9"/>
      <c r="K882" s="98"/>
      <c r="L882" s="9"/>
      <c r="M882" s="9"/>
      <c r="N882" s="9"/>
      <c r="O882" s="9"/>
      <c r="P882" s="9"/>
      <c r="Q882" s="9"/>
      <c r="R882" s="9"/>
      <c r="S882" s="9"/>
      <c r="T882" s="9"/>
      <c r="U882" s="9"/>
      <c r="V882" s="9"/>
      <c r="W882" s="9"/>
      <c r="X882" s="9"/>
      <c r="Y882" s="9"/>
      <c r="Z882" s="9"/>
    </row>
    <row r="883" spans="1:26" ht="15.75" customHeight="1" x14ac:dyDescent="0.2">
      <c r="A883" s="9"/>
      <c r="B883" s="9"/>
      <c r="C883" s="98"/>
      <c r="D883" s="9"/>
      <c r="E883" s="98"/>
      <c r="F883" s="9"/>
      <c r="G883" s="98"/>
      <c r="H883" s="9"/>
      <c r="I883" s="98"/>
      <c r="J883" s="9"/>
      <c r="K883" s="98"/>
      <c r="L883" s="9"/>
      <c r="M883" s="9"/>
      <c r="N883" s="9"/>
      <c r="O883" s="9"/>
      <c r="P883" s="9"/>
      <c r="Q883" s="9"/>
      <c r="R883" s="9"/>
      <c r="S883" s="9"/>
      <c r="T883" s="9"/>
      <c r="U883" s="9"/>
      <c r="V883" s="9"/>
      <c r="W883" s="9"/>
      <c r="X883" s="9"/>
      <c r="Y883" s="9"/>
      <c r="Z883" s="9"/>
    </row>
    <row r="884" spans="1:26" ht="15.75" customHeight="1" x14ac:dyDescent="0.2">
      <c r="A884" s="9"/>
      <c r="B884" s="9"/>
      <c r="C884" s="98"/>
      <c r="D884" s="9"/>
      <c r="E884" s="98"/>
      <c r="F884" s="9"/>
      <c r="G884" s="98"/>
      <c r="H884" s="9"/>
      <c r="I884" s="98"/>
      <c r="J884" s="9"/>
      <c r="K884" s="98"/>
      <c r="L884" s="9"/>
      <c r="M884" s="9"/>
      <c r="N884" s="9"/>
      <c r="O884" s="9"/>
      <c r="P884" s="9"/>
      <c r="Q884" s="9"/>
      <c r="R884" s="9"/>
      <c r="S884" s="9"/>
      <c r="T884" s="9"/>
      <c r="U884" s="9"/>
      <c r="V884" s="9"/>
      <c r="W884" s="9"/>
      <c r="X884" s="9"/>
      <c r="Y884" s="9"/>
      <c r="Z884" s="9"/>
    </row>
    <row r="885" spans="1:26" ht="15.75" customHeight="1" x14ac:dyDescent="0.2">
      <c r="A885" s="9"/>
      <c r="B885" s="9"/>
      <c r="C885" s="98"/>
      <c r="D885" s="9"/>
      <c r="E885" s="98"/>
      <c r="F885" s="9"/>
      <c r="G885" s="98"/>
      <c r="H885" s="9"/>
      <c r="I885" s="98"/>
      <c r="J885" s="9"/>
      <c r="K885" s="98"/>
      <c r="L885" s="9"/>
      <c r="M885" s="9"/>
      <c r="N885" s="9"/>
      <c r="O885" s="9"/>
      <c r="P885" s="9"/>
      <c r="Q885" s="9"/>
      <c r="R885" s="9"/>
      <c r="S885" s="9"/>
      <c r="T885" s="9"/>
      <c r="U885" s="9"/>
      <c r="V885" s="9"/>
      <c r="W885" s="9"/>
      <c r="X885" s="9"/>
      <c r="Y885" s="9"/>
      <c r="Z885" s="9"/>
    </row>
    <row r="886" spans="1:26" ht="15.75" customHeight="1" x14ac:dyDescent="0.2">
      <c r="A886" s="9"/>
      <c r="B886" s="9"/>
      <c r="C886" s="98"/>
      <c r="D886" s="9"/>
      <c r="E886" s="98"/>
      <c r="F886" s="9"/>
      <c r="G886" s="98"/>
      <c r="H886" s="9"/>
      <c r="I886" s="98"/>
      <c r="J886" s="9"/>
      <c r="K886" s="98"/>
      <c r="L886" s="9"/>
      <c r="M886" s="9"/>
      <c r="N886" s="9"/>
      <c r="O886" s="9"/>
      <c r="P886" s="9"/>
      <c r="Q886" s="9"/>
      <c r="R886" s="9"/>
      <c r="S886" s="9"/>
      <c r="T886" s="9"/>
      <c r="U886" s="9"/>
      <c r="V886" s="9"/>
      <c r="W886" s="9"/>
      <c r="X886" s="9"/>
      <c r="Y886" s="9"/>
      <c r="Z886" s="9"/>
    </row>
    <row r="887" spans="1:26" ht="15.75" customHeight="1" x14ac:dyDescent="0.2">
      <c r="A887" s="9"/>
      <c r="B887" s="9"/>
      <c r="C887" s="98"/>
      <c r="D887" s="9"/>
      <c r="E887" s="98"/>
      <c r="F887" s="9"/>
      <c r="G887" s="98"/>
      <c r="H887" s="9"/>
      <c r="I887" s="98"/>
      <c r="J887" s="9"/>
      <c r="K887" s="98"/>
      <c r="L887" s="9"/>
      <c r="M887" s="9"/>
      <c r="N887" s="9"/>
      <c r="O887" s="9"/>
      <c r="P887" s="9"/>
      <c r="Q887" s="9"/>
      <c r="R887" s="9"/>
      <c r="S887" s="9"/>
      <c r="T887" s="9"/>
      <c r="U887" s="9"/>
      <c r="V887" s="9"/>
      <c r="W887" s="9"/>
      <c r="X887" s="9"/>
      <c r="Y887" s="9"/>
      <c r="Z887" s="9"/>
    </row>
    <row r="888" spans="1:26" ht="15.75" customHeight="1" x14ac:dyDescent="0.2">
      <c r="A888" s="9"/>
      <c r="B888" s="9"/>
      <c r="C888" s="98"/>
      <c r="D888" s="9"/>
      <c r="E888" s="98"/>
      <c r="F888" s="9"/>
      <c r="G888" s="98"/>
      <c r="H888" s="9"/>
      <c r="I888" s="98"/>
      <c r="J888" s="9"/>
      <c r="K888" s="98"/>
      <c r="L888" s="9"/>
      <c r="M888" s="9"/>
      <c r="N888" s="9"/>
      <c r="O888" s="9"/>
      <c r="P888" s="9"/>
      <c r="Q888" s="9"/>
      <c r="R888" s="9"/>
      <c r="S888" s="9"/>
      <c r="T888" s="9"/>
      <c r="U888" s="9"/>
      <c r="V888" s="9"/>
      <c r="W888" s="9"/>
      <c r="X888" s="9"/>
      <c r="Y888" s="9"/>
      <c r="Z888" s="9"/>
    </row>
    <row r="889" spans="1:26" ht="15.75" customHeight="1" x14ac:dyDescent="0.2">
      <c r="A889" s="9"/>
      <c r="B889" s="9"/>
      <c r="C889" s="98"/>
      <c r="D889" s="9"/>
      <c r="E889" s="98"/>
      <c r="F889" s="9"/>
      <c r="G889" s="98"/>
      <c r="H889" s="9"/>
      <c r="I889" s="98"/>
      <c r="J889" s="9"/>
      <c r="K889" s="98"/>
      <c r="L889" s="9"/>
      <c r="M889" s="9"/>
      <c r="N889" s="9"/>
      <c r="O889" s="9"/>
      <c r="P889" s="9"/>
      <c r="Q889" s="9"/>
      <c r="R889" s="9"/>
      <c r="S889" s="9"/>
      <c r="T889" s="9"/>
      <c r="U889" s="9"/>
      <c r="V889" s="9"/>
      <c r="W889" s="9"/>
      <c r="X889" s="9"/>
      <c r="Y889" s="9"/>
      <c r="Z889" s="9"/>
    </row>
    <row r="890" spans="1:26" ht="15.75" customHeight="1" x14ac:dyDescent="0.2">
      <c r="A890" s="9"/>
      <c r="B890" s="9"/>
      <c r="C890" s="98"/>
      <c r="D890" s="9"/>
      <c r="E890" s="98"/>
      <c r="F890" s="9"/>
      <c r="G890" s="98"/>
      <c r="H890" s="9"/>
      <c r="I890" s="98"/>
      <c r="J890" s="9"/>
      <c r="K890" s="98"/>
      <c r="L890" s="9"/>
      <c r="M890" s="9"/>
      <c r="N890" s="9"/>
      <c r="O890" s="9"/>
      <c r="P890" s="9"/>
      <c r="Q890" s="9"/>
      <c r="R890" s="9"/>
      <c r="S890" s="9"/>
      <c r="T890" s="9"/>
      <c r="U890" s="9"/>
      <c r="V890" s="9"/>
      <c r="W890" s="9"/>
      <c r="X890" s="9"/>
      <c r="Y890" s="9"/>
      <c r="Z890" s="9"/>
    </row>
    <row r="891" spans="1:26" ht="15.75" customHeight="1" x14ac:dyDescent="0.2">
      <c r="A891" s="9"/>
      <c r="B891" s="9"/>
      <c r="C891" s="98"/>
      <c r="D891" s="9"/>
      <c r="E891" s="98"/>
      <c r="F891" s="9"/>
      <c r="G891" s="98"/>
      <c r="H891" s="9"/>
      <c r="I891" s="98"/>
      <c r="J891" s="9"/>
      <c r="K891" s="98"/>
      <c r="L891" s="9"/>
      <c r="M891" s="9"/>
      <c r="N891" s="9"/>
      <c r="O891" s="9"/>
      <c r="P891" s="9"/>
      <c r="Q891" s="9"/>
      <c r="R891" s="9"/>
      <c r="S891" s="9"/>
      <c r="T891" s="9"/>
      <c r="U891" s="9"/>
      <c r="V891" s="9"/>
      <c r="W891" s="9"/>
      <c r="X891" s="9"/>
      <c r="Y891" s="9"/>
      <c r="Z891" s="9"/>
    </row>
    <row r="892" spans="1:26" ht="15.75" customHeight="1" x14ac:dyDescent="0.2">
      <c r="A892" s="9"/>
      <c r="B892" s="9"/>
      <c r="C892" s="98"/>
      <c r="D892" s="9"/>
      <c r="E892" s="98"/>
      <c r="F892" s="9"/>
      <c r="G892" s="98"/>
      <c r="H892" s="9"/>
      <c r="I892" s="98"/>
      <c r="J892" s="9"/>
      <c r="K892" s="98"/>
      <c r="L892" s="9"/>
      <c r="M892" s="9"/>
      <c r="N892" s="9"/>
      <c r="O892" s="9"/>
      <c r="P892" s="9"/>
      <c r="Q892" s="9"/>
      <c r="R892" s="9"/>
      <c r="S892" s="9"/>
      <c r="T892" s="9"/>
      <c r="U892" s="9"/>
      <c r="V892" s="9"/>
      <c r="W892" s="9"/>
      <c r="X892" s="9"/>
      <c r="Y892" s="9"/>
      <c r="Z892" s="9"/>
    </row>
    <row r="893" spans="1:26" ht="15.75" customHeight="1" x14ac:dyDescent="0.2">
      <c r="A893" s="9"/>
      <c r="B893" s="9"/>
      <c r="C893" s="98"/>
      <c r="D893" s="9"/>
      <c r="E893" s="98"/>
      <c r="F893" s="9"/>
      <c r="G893" s="98"/>
      <c r="H893" s="9"/>
      <c r="I893" s="98"/>
      <c r="J893" s="9"/>
      <c r="K893" s="98"/>
      <c r="L893" s="9"/>
      <c r="M893" s="9"/>
      <c r="N893" s="9"/>
      <c r="O893" s="9"/>
      <c r="P893" s="9"/>
      <c r="Q893" s="9"/>
      <c r="R893" s="9"/>
      <c r="S893" s="9"/>
      <c r="T893" s="9"/>
      <c r="U893" s="9"/>
      <c r="V893" s="9"/>
      <c r="W893" s="9"/>
      <c r="X893" s="9"/>
      <c r="Y893" s="9"/>
      <c r="Z893" s="9"/>
    </row>
    <row r="894" spans="1:26" ht="15.75" customHeight="1" x14ac:dyDescent="0.2">
      <c r="A894" s="9"/>
      <c r="B894" s="9"/>
      <c r="C894" s="98"/>
      <c r="D894" s="9"/>
      <c r="E894" s="98"/>
      <c r="F894" s="9"/>
      <c r="G894" s="98"/>
      <c r="H894" s="9"/>
      <c r="I894" s="98"/>
      <c r="J894" s="9"/>
      <c r="K894" s="98"/>
      <c r="L894" s="9"/>
      <c r="M894" s="9"/>
      <c r="N894" s="9"/>
      <c r="O894" s="9"/>
      <c r="P894" s="9"/>
      <c r="Q894" s="9"/>
      <c r="R894" s="9"/>
      <c r="S894" s="9"/>
      <c r="T894" s="9"/>
      <c r="U894" s="9"/>
      <c r="V894" s="9"/>
      <c r="W894" s="9"/>
      <c r="X894" s="9"/>
      <c r="Y894" s="9"/>
      <c r="Z894" s="9"/>
    </row>
    <row r="895" spans="1:26" ht="15.75" customHeight="1" x14ac:dyDescent="0.2">
      <c r="A895" s="9"/>
      <c r="B895" s="9"/>
      <c r="C895" s="98"/>
      <c r="D895" s="9"/>
      <c r="E895" s="98"/>
      <c r="F895" s="9"/>
      <c r="G895" s="98"/>
      <c r="H895" s="9"/>
      <c r="I895" s="98"/>
      <c r="J895" s="9"/>
      <c r="K895" s="98"/>
      <c r="L895" s="9"/>
      <c r="M895" s="9"/>
      <c r="N895" s="9"/>
      <c r="O895" s="9"/>
      <c r="P895" s="9"/>
      <c r="Q895" s="9"/>
      <c r="R895" s="9"/>
      <c r="S895" s="9"/>
      <c r="T895" s="9"/>
      <c r="U895" s="9"/>
      <c r="V895" s="9"/>
      <c r="W895" s="9"/>
      <c r="X895" s="9"/>
      <c r="Y895" s="9"/>
      <c r="Z895" s="9"/>
    </row>
    <row r="896" spans="1:26" ht="15.75" customHeight="1" x14ac:dyDescent="0.2">
      <c r="A896" s="9"/>
      <c r="B896" s="9"/>
      <c r="C896" s="98"/>
      <c r="D896" s="9"/>
      <c r="E896" s="98"/>
      <c r="F896" s="9"/>
      <c r="G896" s="98"/>
      <c r="H896" s="9"/>
      <c r="I896" s="98"/>
      <c r="J896" s="9"/>
      <c r="K896" s="98"/>
      <c r="L896" s="9"/>
      <c r="M896" s="9"/>
      <c r="N896" s="9"/>
      <c r="O896" s="9"/>
      <c r="P896" s="9"/>
      <c r="Q896" s="9"/>
      <c r="R896" s="9"/>
      <c r="S896" s="9"/>
      <c r="T896" s="9"/>
      <c r="U896" s="9"/>
      <c r="V896" s="9"/>
      <c r="W896" s="9"/>
      <c r="X896" s="9"/>
      <c r="Y896" s="9"/>
      <c r="Z896" s="9"/>
    </row>
    <row r="897" spans="1:26" ht="15.75" customHeight="1" x14ac:dyDescent="0.2">
      <c r="A897" s="9"/>
      <c r="B897" s="9"/>
      <c r="C897" s="98"/>
      <c r="D897" s="9"/>
      <c r="E897" s="98"/>
      <c r="F897" s="9"/>
      <c r="G897" s="98"/>
      <c r="H897" s="9"/>
      <c r="I897" s="98"/>
      <c r="J897" s="9"/>
      <c r="K897" s="98"/>
      <c r="L897" s="9"/>
      <c r="M897" s="9"/>
      <c r="N897" s="9"/>
      <c r="O897" s="9"/>
      <c r="P897" s="9"/>
      <c r="Q897" s="9"/>
      <c r="R897" s="9"/>
      <c r="S897" s="9"/>
      <c r="T897" s="9"/>
      <c r="U897" s="9"/>
      <c r="V897" s="9"/>
      <c r="W897" s="9"/>
      <c r="X897" s="9"/>
      <c r="Y897" s="9"/>
      <c r="Z897" s="9"/>
    </row>
    <row r="898" spans="1:26" ht="15.75" customHeight="1" x14ac:dyDescent="0.2">
      <c r="A898" s="9"/>
      <c r="B898" s="9"/>
      <c r="C898" s="98"/>
      <c r="D898" s="9"/>
      <c r="E898" s="98"/>
      <c r="F898" s="9"/>
      <c r="G898" s="98"/>
      <c r="H898" s="9"/>
      <c r="I898" s="98"/>
      <c r="J898" s="9"/>
      <c r="K898" s="98"/>
      <c r="L898" s="9"/>
      <c r="M898" s="9"/>
      <c r="N898" s="9"/>
      <c r="O898" s="9"/>
      <c r="P898" s="9"/>
      <c r="Q898" s="9"/>
      <c r="R898" s="9"/>
      <c r="S898" s="9"/>
      <c r="T898" s="9"/>
      <c r="U898" s="9"/>
      <c r="V898" s="9"/>
      <c r="W898" s="9"/>
      <c r="X898" s="9"/>
      <c r="Y898" s="9"/>
      <c r="Z898" s="9"/>
    </row>
    <row r="899" spans="1:26" ht="15.75" customHeight="1" x14ac:dyDescent="0.2">
      <c r="A899" s="9"/>
      <c r="B899" s="9"/>
      <c r="C899" s="98"/>
      <c r="D899" s="9"/>
      <c r="E899" s="98"/>
      <c r="F899" s="9"/>
      <c r="G899" s="98"/>
      <c r="H899" s="9"/>
      <c r="I899" s="98"/>
      <c r="J899" s="9"/>
      <c r="K899" s="98"/>
      <c r="L899" s="9"/>
      <c r="M899" s="9"/>
      <c r="N899" s="9"/>
      <c r="O899" s="9"/>
      <c r="P899" s="9"/>
      <c r="Q899" s="9"/>
      <c r="R899" s="9"/>
      <c r="S899" s="9"/>
      <c r="T899" s="9"/>
      <c r="U899" s="9"/>
      <c r="V899" s="9"/>
      <c r="W899" s="9"/>
      <c r="X899" s="9"/>
      <c r="Y899" s="9"/>
      <c r="Z899" s="9"/>
    </row>
    <row r="900" spans="1:26" ht="15.75" customHeight="1" x14ac:dyDescent="0.2">
      <c r="A900" s="9"/>
      <c r="B900" s="9"/>
      <c r="C900" s="98"/>
      <c r="D900" s="9"/>
      <c r="E900" s="98"/>
      <c r="F900" s="9"/>
      <c r="G900" s="98"/>
      <c r="H900" s="9"/>
      <c r="I900" s="98"/>
      <c r="J900" s="9"/>
      <c r="K900" s="98"/>
      <c r="L900" s="9"/>
      <c r="M900" s="9"/>
      <c r="N900" s="9"/>
      <c r="O900" s="9"/>
      <c r="P900" s="9"/>
      <c r="Q900" s="9"/>
      <c r="R900" s="9"/>
      <c r="S900" s="9"/>
      <c r="T900" s="9"/>
      <c r="U900" s="9"/>
      <c r="V900" s="9"/>
      <c r="W900" s="9"/>
      <c r="X900" s="9"/>
      <c r="Y900" s="9"/>
      <c r="Z900" s="9"/>
    </row>
    <row r="901" spans="1:26" ht="15.75" customHeight="1" x14ac:dyDescent="0.2">
      <c r="A901" s="9"/>
      <c r="B901" s="9"/>
      <c r="C901" s="98"/>
      <c r="D901" s="9"/>
      <c r="E901" s="98"/>
      <c r="F901" s="9"/>
      <c r="G901" s="98"/>
      <c r="H901" s="9"/>
      <c r="I901" s="98"/>
      <c r="J901" s="9"/>
      <c r="K901" s="98"/>
      <c r="L901" s="9"/>
      <c r="M901" s="9"/>
      <c r="N901" s="9"/>
      <c r="O901" s="9"/>
      <c r="P901" s="9"/>
      <c r="Q901" s="9"/>
      <c r="R901" s="9"/>
      <c r="S901" s="9"/>
      <c r="T901" s="9"/>
      <c r="U901" s="9"/>
      <c r="V901" s="9"/>
      <c r="W901" s="9"/>
      <c r="X901" s="9"/>
      <c r="Y901" s="9"/>
      <c r="Z901" s="9"/>
    </row>
    <row r="902" spans="1:26" ht="15.75" customHeight="1" x14ac:dyDescent="0.2">
      <c r="A902" s="9"/>
      <c r="B902" s="9"/>
      <c r="C902" s="98"/>
      <c r="D902" s="9"/>
      <c r="E902" s="98"/>
      <c r="F902" s="9"/>
      <c r="G902" s="98"/>
      <c r="H902" s="9"/>
      <c r="I902" s="98"/>
      <c r="J902" s="9"/>
      <c r="K902" s="98"/>
      <c r="L902" s="9"/>
      <c r="M902" s="9"/>
      <c r="N902" s="9"/>
      <c r="O902" s="9"/>
      <c r="P902" s="9"/>
      <c r="Q902" s="9"/>
      <c r="R902" s="9"/>
      <c r="S902" s="9"/>
      <c r="T902" s="9"/>
      <c r="U902" s="9"/>
      <c r="V902" s="9"/>
      <c r="W902" s="9"/>
      <c r="X902" s="9"/>
      <c r="Y902" s="9"/>
      <c r="Z902" s="9"/>
    </row>
    <row r="903" spans="1:26" ht="15.75" customHeight="1" x14ac:dyDescent="0.2">
      <c r="A903" s="9"/>
      <c r="B903" s="9"/>
      <c r="C903" s="98"/>
      <c r="D903" s="9"/>
      <c r="E903" s="98"/>
      <c r="F903" s="9"/>
      <c r="G903" s="98"/>
      <c r="H903" s="9"/>
      <c r="I903" s="98"/>
      <c r="J903" s="9"/>
      <c r="K903" s="98"/>
      <c r="L903" s="9"/>
      <c r="M903" s="9"/>
      <c r="N903" s="9"/>
      <c r="O903" s="9"/>
      <c r="P903" s="9"/>
      <c r="Q903" s="9"/>
      <c r="R903" s="9"/>
      <c r="S903" s="9"/>
      <c r="T903" s="9"/>
      <c r="U903" s="9"/>
      <c r="V903" s="9"/>
      <c r="W903" s="9"/>
      <c r="X903" s="9"/>
      <c r="Y903" s="9"/>
      <c r="Z903" s="9"/>
    </row>
    <row r="904" spans="1:26" ht="15.75" customHeight="1" x14ac:dyDescent="0.2">
      <c r="A904" s="9"/>
      <c r="B904" s="9"/>
      <c r="C904" s="98"/>
      <c r="D904" s="9"/>
      <c r="E904" s="98"/>
      <c r="F904" s="9"/>
      <c r="G904" s="98"/>
      <c r="H904" s="9"/>
      <c r="I904" s="98"/>
      <c r="J904" s="9"/>
      <c r="K904" s="98"/>
      <c r="L904" s="9"/>
      <c r="M904" s="9"/>
      <c r="N904" s="9"/>
      <c r="O904" s="9"/>
      <c r="P904" s="9"/>
      <c r="Q904" s="9"/>
      <c r="R904" s="9"/>
      <c r="S904" s="9"/>
      <c r="T904" s="9"/>
      <c r="U904" s="9"/>
      <c r="V904" s="9"/>
      <c r="W904" s="9"/>
      <c r="X904" s="9"/>
      <c r="Y904" s="9"/>
      <c r="Z904" s="9"/>
    </row>
    <row r="905" spans="1:26" ht="15.75" customHeight="1" x14ac:dyDescent="0.2">
      <c r="A905" s="9"/>
      <c r="B905" s="9"/>
      <c r="C905" s="98"/>
      <c r="D905" s="9"/>
      <c r="E905" s="98"/>
      <c r="F905" s="9"/>
      <c r="G905" s="98"/>
      <c r="H905" s="9"/>
      <c r="I905" s="98"/>
      <c r="J905" s="9"/>
      <c r="K905" s="98"/>
      <c r="L905" s="9"/>
      <c r="M905" s="9"/>
      <c r="N905" s="9"/>
      <c r="O905" s="9"/>
      <c r="P905" s="9"/>
      <c r="Q905" s="9"/>
      <c r="R905" s="9"/>
      <c r="S905" s="9"/>
      <c r="T905" s="9"/>
      <c r="U905" s="9"/>
      <c r="V905" s="9"/>
      <c r="W905" s="9"/>
      <c r="X905" s="9"/>
      <c r="Y905" s="9"/>
      <c r="Z905" s="9"/>
    </row>
    <row r="906" spans="1:26" ht="15.75" customHeight="1" x14ac:dyDescent="0.2">
      <c r="A906" s="9"/>
      <c r="B906" s="9"/>
      <c r="C906" s="98"/>
      <c r="D906" s="9"/>
      <c r="E906" s="98"/>
      <c r="F906" s="9"/>
      <c r="G906" s="98"/>
      <c r="H906" s="9"/>
      <c r="I906" s="98"/>
      <c r="J906" s="9"/>
      <c r="K906" s="98"/>
      <c r="L906" s="9"/>
      <c r="M906" s="9"/>
      <c r="N906" s="9"/>
      <c r="O906" s="9"/>
      <c r="P906" s="9"/>
      <c r="Q906" s="9"/>
      <c r="R906" s="9"/>
      <c r="S906" s="9"/>
      <c r="T906" s="9"/>
      <c r="U906" s="9"/>
      <c r="V906" s="9"/>
      <c r="W906" s="9"/>
      <c r="X906" s="9"/>
      <c r="Y906" s="9"/>
      <c r="Z906" s="9"/>
    </row>
    <row r="907" spans="1:26" ht="15.75" customHeight="1" x14ac:dyDescent="0.2">
      <c r="A907" s="9"/>
      <c r="B907" s="9"/>
      <c r="C907" s="98"/>
      <c r="D907" s="9"/>
      <c r="E907" s="98"/>
      <c r="F907" s="9"/>
      <c r="G907" s="98"/>
      <c r="H907" s="9"/>
      <c r="I907" s="98"/>
      <c r="J907" s="9"/>
      <c r="K907" s="98"/>
      <c r="L907" s="9"/>
      <c r="M907" s="9"/>
      <c r="N907" s="9"/>
      <c r="O907" s="9"/>
      <c r="P907" s="9"/>
      <c r="Q907" s="9"/>
      <c r="R907" s="9"/>
      <c r="S907" s="9"/>
      <c r="T907" s="9"/>
      <c r="U907" s="9"/>
      <c r="V907" s="9"/>
      <c r="W907" s="9"/>
      <c r="X907" s="9"/>
      <c r="Y907" s="9"/>
      <c r="Z907" s="9"/>
    </row>
    <row r="908" spans="1:26" ht="15.75" customHeight="1" x14ac:dyDescent="0.2">
      <c r="A908" s="9"/>
      <c r="B908" s="9"/>
      <c r="C908" s="98"/>
      <c r="D908" s="9"/>
      <c r="E908" s="98"/>
      <c r="F908" s="9"/>
      <c r="G908" s="98"/>
      <c r="H908" s="9"/>
      <c r="I908" s="98"/>
      <c r="J908" s="9"/>
      <c r="K908" s="98"/>
      <c r="L908" s="9"/>
      <c r="M908" s="9"/>
      <c r="N908" s="9"/>
      <c r="O908" s="9"/>
      <c r="P908" s="9"/>
      <c r="Q908" s="9"/>
      <c r="R908" s="9"/>
      <c r="S908" s="9"/>
      <c r="T908" s="9"/>
      <c r="U908" s="9"/>
      <c r="V908" s="9"/>
      <c r="W908" s="9"/>
      <c r="X908" s="9"/>
      <c r="Y908" s="9"/>
      <c r="Z908" s="9"/>
    </row>
    <row r="909" spans="1:26" ht="15.75" customHeight="1" x14ac:dyDescent="0.2">
      <c r="A909" s="9"/>
      <c r="B909" s="9"/>
      <c r="C909" s="98"/>
      <c r="D909" s="9"/>
      <c r="E909" s="98"/>
      <c r="F909" s="9"/>
      <c r="G909" s="98"/>
      <c r="H909" s="9"/>
      <c r="I909" s="98"/>
      <c r="J909" s="9"/>
      <c r="K909" s="98"/>
      <c r="L909" s="9"/>
      <c r="M909" s="9"/>
      <c r="N909" s="9"/>
      <c r="O909" s="9"/>
      <c r="P909" s="9"/>
      <c r="Q909" s="9"/>
      <c r="R909" s="9"/>
      <c r="S909" s="9"/>
      <c r="T909" s="9"/>
      <c r="U909" s="9"/>
      <c r="V909" s="9"/>
      <c r="W909" s="9"/>
      <c r="X909" s="9"/>
      <c r="Y909" s="9"/>
      <c r="Z909" s="9"/>
    </row>
    <row r="910" spans="1:26" ht="15.75" customHeight="1" x14ac:dyDescent="0.2">
      <c r="A910" s="9"/>
      <c r="B910" s="9"/>
      <c r="C910" s="98"/>
      <c r="D910" s="9"/>
      <c r="E910" s="98"/>
      <c r="F910" s="9"/>
      <c r="G910" s="98"/>
      <c r="H910" s="9"/>
      <c r="I910" s="98"/>
      <c r="J910" s="9"/>
      <c r="K910" s="98"/>
      <c r="L910" s="9"/>
      <c r="M910" s="9"/>
      <c r="N910" s="9"/>
      <c r="O910" s="9"/>
      <c r="P910" s="9"/>
      <c r="Q910" s="9"/>
      <c r="R910" s="9"/>
      <c r="S910" s="9"/>
      <c r="T910" s="9"/>
      <c r="U910" s="9"/>
      <c r="V910" s="9"/>
      <c r="W910" s="9"/>
      <c r="X910" s="9"/>
      <c r="Y910" s="9"/>
      <c r="Z910" s="9"/>
    </row>
    <row r="911" spans="1:26" ht="15.75" customHeight="1" x14ac:dyDescent="0.2">
      <c r="A911" s="9"/>
      <c r="B911" s="9"/>
      <c r="C911" s="98"/>
      <c r="D911" s="9"/>
      <c r="E911" s="98"/>
      <c r="F911" s="9"/>
      <c r="G911" s="98"/>
      <c r="H911" s="9"/>
      <c r="I911" s="98"/>
      <c r="J911" s="9"/>
      <c r="K911" s="98"/>
      <c r="L911" s="9"/>
      <c r="M911" s="9"/>
      <c r="N911" s="9"/>
      <c r="O911" s="9"/>
      <c r="P911" s="9"/>
      <c r="Q911" s="9"/>
      <c r="R911" s="9"/>
      <c r="S911" s="9"/>
      <c r="T911" s="9"/>
      <c r="U911" s="9"/>
      <c r="V911" s="9"/>
      <c r="W911" s="9"/>
      <c r="X911" s="9"/>
      <c r="Y911" s="9"/>
      <c r="Z911" s="9"/>
    </row>
    <row r="912" spans="1:26" ht="15.75" customHeight="1" x14ac:dyDescent="0.2">
      <c r="A912" s="9"/>
      <c r="B912" s="9"/>
      <c r="C912" s="98"/>
      <c r="D912" s="9"/>
      <c r="E912" s="98"/>
      <c r="F912" s="9"/>
      <c r="G912" s="98"/>
      <c r="H912" s="9"/>
      <c r="I912" s="98"/>
      <c r="J912" s="9"/>
      <c r="K912" s="98"/>
      <c r="L912" s="9"/>
      <c r="M912" s="9"/>
      <c r="N912" s="9"/>
      <c r="O912" s="9"/>
      <c r="P912" s="9"/>
      <c r="Q912" s="9"/>
      <c r="R912" s="9"/>
      <c r="S912" s="9"/>
      <c r="T912" s="9"/>
      <c r="U912" s="9"/>
      <c r="V912" s="9"/>
      <c r="W912" s="9"/>
      <c r="X912" s="9"/>
      <c r="Y912" s="9"/>
      <c r="Z912" s="9"/>
    </row>
    <row r="913" spans="1:26" ht="15.75" customHeight="1" x14ac:dyDescent="0.2">
      <c r="A913" s="9"/>
      <c r="B913" s="9"/>
      <c r="C913" s="98"/>
      <c r="D913" s="9"/>
      <c r="E913" s="98"/>
      <c r="F913" s="9"/>
      <c r="G913" s="98"/>
      <c r="H913" s="9"/>
      <c r="I913" s="98"/>
      <c r="J913" s="9"/>
      <c r="K913" s="98"/>
      <c r="L913" s="9"/>
      <c r="M913" s="9"/>
      <c r="N913" s="9"/>
      <c r="O913" s="9"/>
      <c r="P913" s="9"/>
      <c r="Q913" s="9"/>
      <c r="R913" s="9"/>
      <c r="S913" s="9"/>
      <c r="T913" s="9"/>
      <c r="U913" s="9"/>
      <c r="V913" s="9"/>
      <c r="W913" s="9"/>
      <c r="X913" s="9"/>
      <c r="Y913" s="9"/>
      <c r="Z913" s="9"/>
    </row>
    <row r="914" spans="1:26" ht="15.75" customHeight="1" x14ac:dyDescent="0.2">
      <c r="A914" s="9"/>
      <c r="B914" s="9"/>
      <c r="C914" s="98"/>
      <c r="D914" s="9"/>
      <c r="E914" s="98"/>
      <c r="F914" s="9"/>
      <c r="G914" s="98"/>
      <c r="H914" s="9"/>
      <c r="I914" s="98"/>
      <c r="J914" s="9"/>
      <c r="K914" s="98"/>
      <c r="L914" s="9"/>
      <c r="M914" s="9"/>
      <c r="N914" s="9"/>
      <c r="O914" s="9"/>
      <c r="P914" s="9"/>
      <c r="Q914" s="9"/>
      <c r="R914" s="9"/>
      <c r="S914" s="9"/>
      <c r="T914" s="9"/>
      <c r="U914" s="9"/>
      <c r="V914" s="9"/>
      <c r="W914" s="9"/>
      <c r="X914" s="9"/>
      <c r="Y914" s="9"/>
      <c r="Z914" s="9"/>
    </row>
    <row r="915" spans="1:26" ht="15.75" customHeight="1" x14ac:dyDescent="0.2">
      <c r="A915" s="9"/>
      <c r="B915" s="9"/>
      <c r="C915" s="98"/>
      <c r="D915" s="9"/>
      <c r="E915" s="98"/>
      <c r="F915" s="9"/>
      <c r="G915" s="98"/>
      <c r="H915" s="9"/>
      <c r="I915" s="98"/>
      <c r="J915" s="9"/>
      <c r="K915" s="98"/>
      <c r="L915" s="9"/>
      <c r="M915" s="9"/>
      <c r="N915" s="9"/>
      <c r="O915" s="9"/>
      <c r="P915" s="9"/>
      <c r="Q915" s="9"/>
      <c r="R915" s="9"/>
      <c r="S915" s="9"/>
      <c r="T915" s="9"/>
      <c r="U915" s="9"/>
      <c r="V915" s="9"/>
      <c r="W915" s="9"/>
      <c r="X915" s="9"/>
      <c r="Y915" s="9"/>
      <c r="Z915" s="9"/>
    </row>
    <row r="916" spans="1:26" ht="15.75" customHeight="1" x14ac:dyDescent="0.2">
      <c r="A916" s="9"/>
      <c r="B916" s="9"/>
      <c r="C916" s="98"/>
      <c r="D916" s="9"/>
      <c r="E916" s="98"/>
      <c r="F916" s="9"/>
      <c r="G916" s="98"/>
      <c r="H916" s="9"/>
      <c r="I916" s="98"/>
      <c r="J916" s="9"/>
      <c r="K916" s="98"/>
      <c r="L916" s="9"/>
      <c r="M916" s="9"/>
      <c r="N916" s="9"/>
      <c r="O916" s="9"/>
      <c r="P916" s="9"/>
      <c r="Q916" s="9"/>
      <c r="R916" s="9"/>
      <c r="S916" s="9"/>
      <c r="T916" s="9"/>
      <c r="U916" s="9"/>
      <c r="V916" s="9"/>
      <c r="W916" s="9"/>
      <c r="X916" s="9"/>
      <c r="Y916" s="9"/>
      <c r="Z916" s="9"/>
    </row>
    <row r="917" spans="1:26" ht="15.75" customHeight="1" x14ac:dyDescent="0.2">
      <c r="A917" s="9"/>
      <c r="B917" s="9"/>
      <c r="C917" s="98"/>
      <c r="D917" s="9"/>
      <c r="E917" s="98"/>
      <c r="F917" s="9"/>
      <c r="G917" s="98"/>
      <c r="H917" s="9"/>
      <c r="I917" s="98"/>
      <c r="J917" s="9"/>
      <c r="K917" s="98"/>
      <c r="L917" s="9"/>
      <c r="M917" s="9"/>
      <c r="N917" s="9"/>
      <c r="O917" s="9"/>
      <c r="P917" s="9"/>
      <c r="Q917" s="9"/>
      <c r="R917" s="9"/>
      <c r="S917" s="9"/>
      <c r="T917" s="9"/>
      <c r="U917" s="9"/>
      <c r="V917" s="9"/>
      <c r="W917" s="9"/>
      <c r="X917" s="9"/>
      <c r="Y917" s="9"/>
      <c r="Z917" s="9"/>
    </row>
    <row r="918" spans="1:26" ht="15.75" customHeight="1" x14ac:dyDescent="0.2">
      <c r="A918" s="9"/>
      <c r="B918" s="9"/>
      <c r="C918" s="98"/>
      <c r="D918" s="9"/>
      <c r="E918" s="98"/>
      <c r="F918" s="9"/>
      <c r="G918" s="98"/>
      <c r="H918" s="9"/>
      <c r="I918" s="98"/>
      <c r="J918" s="9"/>
      <c r="K918" s="98"/>
      <c r="L918" s="9"/>
      <c r="M918" s="9"/>
      <c r="N918" s="9"/>
      <c r="O918" s="9"/>
      <c r="P918" s="9"/>
      <c r="Q918" s="9"/>
      <c r="R918" s="9"/>
      <c r="S918" s="9"/>
      <c r="T918" s="9"/>
      <c r="U918" s="9"/>
      <c r="V918" s="9"/>
      <c r="W918" s="9"/>
      <c r="X918" s="9"/>
      <c r="Y918" s="9"/>
      <c r="Z918" s="9"/>
    </row>
    <row r="919" spans="1:26" ht="15.75" customHeight="1" x14ac:dyDescent="0.2">
      <c r="A919" s="9"/>
      <c r="B919" s="9"/>
      <c r="C919" s="98"/>
      <c r="D919" s="9"/>
      <c r="E919" s="98"/>
      <c r="F919" s="9"/>
      <c r="G919" s="98"/>
      <c r="H919" s="9"/>
      <c r="I919" s="98"/>
      <c r="J919" s="9"/>
      <c r="K919" s="98"/>
      <c r="L919" s="9"/>
      <c r="M919" s="9"/>
      <c r="N919" s="9"/>
      <c r="O919" s="9"/>
      <c r="P919" s="9"/>
      <c r="Q919" s="9"/>
      <c r="R919" s="9"/>
      <c r="S919" s="9"/>
      <c r="T919" s="9"/>
      <c r="U919" s="9"/>
      <c r="V919" s="9"/>
      <c r="W919" s="9"/>
      <c r="X919" s="9"/>
      <c r="Y919" s="9"/>
      <c r="Z919" s="9"/>
    </row>
    <row r="920" spans="1:26" ht="15.75" customHeight="1" x14ac:dyDescent="0.2">
      <c r="A920" s="9"/>
      <c r="B920" s="9"/>
      <c r="C920" s="98"/>
      <c r="D920" s="9"/>
      <c r="E920" s="98"/>
      <c r="F920" s="9"/>
      <c r="G920" s="98"/>
      <c r="H920" s="9"/>
      <c r="I920" s="98"/>
      <c r="J920" s="9"/>
      <c r="K920" s="98"/>
      <c r="L920" s="9"/>
      <c r="M920" s="9"/>
      <c r="N920" s="9"/>
      <c r="O920" s="9"/>
      <c r="P920" s="9"/>
      <c r="Q920" s="9"/>
      <c r="R920" s="9"/>
      <c r="S920" s="9"/>
      <c r="T920" s="9"/>
      <c r="U920" s="9"/>
      <c r="V920" s="9"/>
      <c r="W920" s="9"/>
      <c r="X920" s="9"/>
      <c r="Y920" s="9"/>
      <c r="Z920" s="9"/>
    </row>
    <row r="921" spans="1:26" ht="15.75" customHeight="1" x14ac:dyDescent="0.2">
      <c r="A921" s="9"/>
      <c r="B921" s="9"/>
      <c r="C921" s="98"/>
      <c r="D921" s="9"/>
      <c r="E921" s="98"/>
      <c r="F921" s="9"/>
      <c r="G921" s="98"/>
      <c r="H921" s="9"/>
      <c r="I921" s="98"/>
      <c r="J921" s="9"/>
      <c r="K921" s="98"/>
      <c r="L921" s="9"/>
      <c r="M921" s="9"/>
      <c r="N921" s="9"/>
      <c r="O921" s="9"/>
      <c r="P921" s="9"/>
      <c r="Q921" s="9"/>
      <c r="R921" s="9"/>
      <c r="S921" s="9"/>
      <c r="T921" s="9"/>
      <c r="U921" s="9"/>
      <c r="V921" s="9"/>
      <c r="W921" s="9"/>
      <c r="X921" s="9"/>
      <c r="Y921" s="9"/>
      <c r="Z921" s="9"/>
    </row>
    <row r="922" spans="1:26" ht="15.75" customHeight="1" x14ac:dyDescent="0.2">
      <c r="A922" s="9"/>
      <c r="B922" s="9"/>
      <c r="C922" s="98"/>
      <c r="D922" s="9"/>
      <c r="E922" s="98"/>
      <c r="F922" s="9"/>
      <c r="G922" s="98"/>
      <c r="H922" s="9"/>
      <c r="I922" s="98"/>
      <c r="J922" s="9"/>
      <c r="K922" s="98"/>
      <c r="L922" s="9"/>
      <c r="M922" s="9"/>
      <c r="N922" s="9"/>
      <c r="O922" s="9"/>
      <c r="P922" s="9"/>
      <c r="Q922" s="9"/>
      <c r="R922" s="9"/>
      <c r="S922" s="9"/>
      <c r="T922" s="9"/>
      <c r="U922" s="9"/>
      <c r="V922" s="9"/>
      <c r="W922" s="9"/>
      <c r="X922" s="9"/>
      <c r="Y922" s="9"/>
      <c r="Z922" s="9"/>
    </row>
    <row r="923" spans="1:26" ht="15.75" customHeight="1" x14ac:dyDescent="0.2">
      <c r="A923" s="9"/>
      <c r="B923" s="9"/>
      <c r="C923" s="98"/>
      <c r="D923" s="9"/>
      <c r="E923" s="98"/>
      <c r="F923" s="9"/>
      <c r="G923" s="98"/>
      <c r="H923" s="9"/>
      <c r="I923" s="98"/>
      <c r="J923" s="9"/>
      <c r="K923" s="98"/>
      <c r="L923" s="9"/>
      <c r="M923" s="9"/>
      <c r="N923" s="9"/>
      <c r="O923" s="9"/>
      <c r="P923" s="9"/>
      <c r="Q923" s="9"/>
      <c r="R923" s="9"/>
      <c r="S923" s="9"/>
      <c r="T923" s="9"/>
      <c r="U923" s="9"/>
      <c r="V923" s="9"/>
      <c r="W923" s="9"/>
      <c r="X923" s="9"/>
      <c r="Y923" s="9"/>
      <c r="Z923" s="9"/>
    </row>
    <row r="924" spans="1:26" ht="15.75" customHeight="1" x14ac:dyDescent="0.2">
      <c r="A924" s="9"/>
      <c r="B924" s="9"/>
      <c r="C924" s="98"/>
      <c r="D924" s="9"/>
      <c r="E924" s="98"/>
      <c r="F924" s="9"/>
      <c r="G924" s="98"/>
      <c r="H924" s="9"/>
      <c r="I924" s="98"/>
      <c r="J924" s="9"/>
      <c r="K924" s="98"/>
      <c r="L924" s="9"/>
      <c r="M924" s="9"/>
      <c r="N924" s="9"/>
      <c r="O924" s="9"/>
      <c r="P924" s="9"/>
      <c r="Q924" s="9"/>
      <c r="R924" s="9"/>
      <c r="S924" s="9"/>
      <c r="T924" s="9"/>
      <c r="U924" s="9"/>
      <c r="V924" s="9"/>
      <c r="W924" s="9"/>
      <c r="X924" s="9"/>
      <c r="Y924" s="9"/>
      <c r="Z924" s="9"/>
    </row>
    <row r="925" spans="1:26" ht="15.75" customHeight="1" x14ac:dyDescent="0.2">
      <c r="A925" s="9"/>
      <c r="B925" s="9"/>
      <c r="C925" s="98"/>
      <c r="D925" s="9"/>
      <c r="E925" s="98"/>
      <c r="F925" s="9"/>
      <c r="G925" s="98"/>
      <c r="H925" s="9"/>
      <c r="I925" s="98"/>
      <c r="J925" s="9"/>
      <c r="K925" s="98"/>
      <c r="L925" s="9"/>
      <c r="M925" s="9"/>
      <c r="N925" s="9"/>
      <c r="O925" s="9"/>
      <c r="P925" s="9"/>
      <c r="Q925" s="9"/>
      <c r="R925" s="9"/>
      <c r="S925" s="9"/>
      <c r="T925" s="9"/>
      <c r="U925" s="9"/>
      <c r="V925" s="9"/>
      <c r="W925" s="9"/>
      <c r="X925" s="9"/>
      <c r="Y925" s="9"/>
      <c r="Z925" s="9"/>
    </row>
    <row r="926" spans="1:26" ht="15.75" customHeight="1" x14ac:dyDescent="0.2">
      <c r="A926" s="9"/>
      <c r="B926" s="9"/>
      <c r="C926" s="98"/>
      <c r="D926" s="9"/>
      <c r="E926" s="98"/>
      <c r="F926" s="9"/>
      <c r="G926" s="98"/>
      <c r="H926" s="9"/>
      <c r="I926" s="98"/>
      <c r="J926" s="9"/>
      <c r="K926" s="98"/>
      <c r="L926" s="9"/>
      <c r="M926" s="9"/>
      <c r="N926" s="9"/>
      <c r="O926" s="9"/>
      <c r="P926" s="9"/>
      <c r="Q926" s="9"/>
      <c r="R926" s="9"/>
      <c r="S926" s="9"/>
      <c r="T926" s="9"/>
      <c r="U926" s="9"/>
      <c r="V926" s="9"/>
      <c r="W926" s="9"/>
      <c r="X926" s="9"/>
      <c r="Y926" s="9"/>
      <c r="Z926" s="9"/>
    </row>
    <row r="927" spans="1:26" ht="15.75" customHeight="1" x14ac:dyDescent="0.2">
      <c r="A927" s="9"/>
      <c r="B927" s="9"/>
      <c r="C927" s="98"/>
      <c r="D927" s="9"/>
      <c r="E927" s="98"/>
      <c r="F927" s="9"/>
      <c r="G927" s="98"/>
      <c r="H927" s="9"/>
      <c r="I927" s="98"/>
      <c r="J927" s="9"/>
      <c r="K927" s="98"/>
      <c r="L927" s="9"/>
      <c r="M927" s="9"/>
      <c r="N927" s="9"/>
      <c r="O927" s="9"/>
      <c r="P927" s="9"/>
      <c r="Q927" s="9"/>
      <c r="R927" s="9"/>
      <c r="S927" s="9"/>
      <c r="T927" s="9"/>
      <c r="U927" s="9"/>
      <c r="V927" s="9"/>
      <c r="W927" s="9"/>
      <c r="X927" s="9"/>
      <c r="Y927" s="9"/>
      <c r="Z927" s="9"/>
    </row>
    <row r="928" spans="1:26" ht="15.75" customHeight="1" x14ac:dyDescent="0.2">
      <c r="A928" s="9"/>
      <c r="B928" s="9"/>
      <c r="C928" s="98"/>
      <c r="D928" s="9"/>
      <c r="E928" s="98"/>
      <c r="F928" s="9"/>
      <c r="G928" s="98"/>
      <c r="H928" s="9"/>
      <c r="I928" s="98"/>
      <c r="J928" s="9"/>
      <c r="K928" s="98"/>
      <c r="L928" s="9"/>
      <c r="M928" s="9"/>
      <c r="N928" s="9"/>
      <c r="O928" s="9"/>
      <c r="P928" s="9"/>
      <c r="Q928" s="9"/>
      <c r="R928" s="9"/>
      <c r="S928" s="9"/>
      <c r="T928" s="9"/>
      <c r="U928" s="9"/>
      <c r="V928" s="9"/>
      <c r="W928" s="9"/>
      <c r="X928" s="9"/>
      <c r="Y928" s="9"/>
      <c r="Z928" s="9"/>
    </row>
    <row r="929" spans="1:26" ht="15.75" customHeight="1" x14ac:dyDescent="0.2">
      <c r="A929" s="9"/>
      <c r="B929" s="9"/>
      <c r="C929" s="98"/>
      <c r="D929" s="9"/>
      <c r="E929" s="98"/>
      <c r="F929" s="9"/>
      <c r="G929" s="98"/>
      <c r="H929" s="9"/>
      <c r="I929" s="98"/>
      <c r="J929" s="9"/>
      <c r="K929" s="98"/>
      <c r="L929" s="9"/>
      <c r="M929" s="9"/>
      <c r="N929" s="9"/>
      <c r="O929" s="9"/>
      <c r="P929" s="9"/>
      <c r="Q929" s="9"/>
      <c r="R929" s="9"/>
      <c r="S929" s="9"/>
      <c r="T929" s="9"/>
      <c r="U929" s="9"/>
      <c r="V929" s="9"/>
      <c r="W929" s="9"/>
      <c r="X929" s="9"/>
      <c r="Y929" s="9"/>
      <c r="Z929" s="9"/>
    </row>
    <row r="930" spans="1:26" ht="15.75" customHeight="1" x14ac:dyDescent="0.2">
      <c r="A930" s="9"/>
      <c r="B930" s="9"/>
      <c r="C930" s="98"/>
      <c r="D930" s="9"/>
      <c r="E930" s="98"/>
      <c r="F930" s="9"/>
      <c r="G930" s="98"/>
      <c r="H930" s="9"/>
      <c r="I930" s="98"/>
      <c r="J930" s="9"/>
      <c r="K930" s="98"/>
      <c r="L930" s="9"/>
      <c r="M930" s="9"/>
      <c r="N930" s="9"/>
      <c r="O930" s="9"/>
      <c r="P930" s="9"/>
      <c r="Q930" s="9"/>
      <c r="R930" s="9"/>
      <c r="S930" s="9"/>
      <c r="T930" s="9"/>
      <c r="U930" s="9"/>
      <c r="V930" s="9"/>
      <c r="W930" s="9"/>
      <c r="X930" s="9"/>
      <c r="Y930" s="9"/>
      <c r="Z930" s="9"/>
    </row>
    <row r="931" spans="1:26" ht="15.75" customHeight="1" x14ac:dyDescent="0.2">
      <c r="A931" s="9"/>
      <c r="B931" s="9"/>
      <c r="C931" s="98"/>
      <c r="D931" s="9"/>
      <c r="E931" s="98"/>
      <c r="F931" s="9"/>
      <c r="G931" s="98"/>
      <c r="H931" s="9"/>
      <c r="I931" s="98"/>
      <c r="J931" s="9"/>
      <c r="K931" s="98"/>
      <c r="L931" s="9"/>
      <c r="M931" s="9"/>
      <c r="N931" s="9"/>
      <c r="O931" s="9"/>
      <c r="P931" s="9"/>
      <c r="Q931" s="9"/>
      <c r="R931" s="9"/>
      <c r="S931" s="9"/>
      <c r="T931" s="9"/>
      <c r="U931" s="9"/>
      <c r="V931" s="9"/>
      <c r="W931" s="9"/>
      <c r="X931" s="9"/>
      <c r="Y931" s="9"/>
      <c r="Z931" s="9"/>
    </row>
    <row r="932" spans="1:26" ht="15.75" customHeight="1" x14ac:dyDescent="0.2">
      <c r="A932" s="9"/>
      <c r="B932" s="9"/>
      <c r="C932" s="98"/>
      <c r="D932" s="9"/>
      <c r="E932" s="98"/>
      <c r="F932" s="9"/>
      <c r="G932" s="98"/>
      <c r="H932" s="9"/>
      <c r="I932" s="98"/>
      <c r="J932" s="9"/>
      <c r="K932" s="98"/>
      <c r="L932" s="9"/>
      <c r="M932" s="9"/>
      <c r="N932" s="9"/>
      <c r="O932" s="9"/>
      <c r="P932" s="9"/>
      <c r="Q932" s="9"/>
      <c r="R932" s="9"/>
      <c r="S932" s="9"/>
      <c r="T932" s="9"/>
      <c r="U932" s="9"/>
      <c r="V932" s="9"/>
      <c r="W932" s="9"/>
      <c r="X932" s="9"/>
      <c r="Y932" s="9"/>
      <c r="Z932" s="9"/>
    </row>
    <row r="933" spans="1:26" ht="15.75" customHeight="1" x14ac:dyDescent="0.2">
      <c r="A933" s="9"/>
      <c r="B933" s="9"/>
      <c r="C933" s="98"/>
      <c r="D933" s="9"/>
      <c r="E933" s="98"/>
      <c r="F933" s="9"/>
      <c r="G933" s="98"/>
      <c r="H933" s="9"/>
      <c r="I933" s="98"/>
      <c r="J933" s="9"/>
      <c r="K933" s="98"/>
      <c r="L933" s="9"/>
      <c r="M933" s="9"/>
      <c r="N933" s="9"/>
      <c r="O933" s="9"/>
      <c r="P933" s="9"/>
      <c r="Q933" s="9"/>
      <c r="R933" s="9"/>
      <c r="S933" s="9"/>
      <c r="T933" s="9"/>
      <c r="U933" s="9"/>
      <c r="V933" s="9"/>
      <c r="W933" s="9"/>
      <c r="X933" s="9"/>
      <c r="Y933" s="9"/>
      <c r="Z933" s="9"/>
    </row>
    <row r="934" spans="1:26" ht="15.75" customHeight="1" x14ac:dyDescent="0.2">
      <c r="A934" s="9"/>
      <c r="B934" s="9"/>
      <c r="C934" s="98"/>
      <c r="D934" s="9"/>
      <c r="E934" s="98"/>
      <c r="F934" s="9"/>
      <c r="G934" s="98"/>
      <c r="H934" s="9"/>
      <c r="I934" s="98"/>
      <c r="J934" s="9"/>
      <c r="K934" s="98"/>
      <c r="L934" s="9"/>
      <c r="M934" s="9"/>
      <c r="N934" s="9"/>
      <c r="O934" s="9"/>
      <c r="P934" s="9"/>
      <c r="Q934" s="9"/>
      <c r="R934" s="9"/>
      <c r="S934" s="9"/>
      <c r="T934" s="9"/>
      <c r="U934" s="9"/>
      <c r="V934" s="9"/>
      <c r="W934" s="9"/>
      <c r="X934" s="9"/>
      <c r="Y934" s="9"/>
      <c r="Z934" s="9"/>
    </row>
    <row r="935" spans="1:26" ht="15.75" customHeight="1" x14ac:dyDescent="0.2">
      <c r="A935" s="9"/>
      <c r="B935" s="9"/>
      <c r="C935" s="98"/>
      <c r="D935" s="9"/>
      <c r="E935" s="98"/>
      <c r="F935" s="9"/>
      <c r="G935" s="98"/>
      <c r="H935" s="9"/>
      <c r="I935" s="98"/>
      <c r="J935" s="9"/>
      <c r="K935" s="98"/>
      <c r="L935" s="9"/>
      <c r="M935" s="9"/>
      <c r="N935" s="9"/>
      <c r="O935" s="9"/>
      <c r="P935" s="9"/>
      <c r="Q935" s="9"/>
      <c r="R935" s="9"/>
      <c r="S935" s="9"/>
      <c r="T935" s="9"/>
      <c r="U935" s="9"/>
      <c r="V935" s="9"/>
      <c r="W935" s="9"/>
      <c r="X935" s="9"/>
      <c r="Y935" s="9"/>
      <c r="Z935" s="9"/>
    </row>
    <row r="936" spans="1:26" ht="15.75" customHeight="1" x14ac:dyDescent="0.2">
      <c r="A936" s="9"/>
      <c r="B936" s="9"/>
      <c r="C936" s="98"/>
      <c r="D936" s="9"/>
      <c r="E936" s="98"/>
      <c r="F936" s="9"/>
      <c r="G936" s="98"/>
      <c r="H936" s="9"/>
      <c r="I936" s="98"/>
      <c r="J936" s="9"/>
      <c r="K936" s="98"/>
      <c r="L936" s="9"/>
      <c r="M936" s="9"/>
      <c r="N936" s="9"/>
      <c r="O936" s="9"/>
      <c r="P936" s="9"/>
      <c r="Q936" s="9"/>
      <c r="R936" s="9"/>
      <c r="S936" s="9"/>
      <c r="T936" s="9"/>
      <c r="U936" s="9"/>
      <c r="V936" s="9"/>
      <c r="W936" s="9"/>
      <c r="X936" s="9"/>
      <c r="Y936" s="9"/>
      <c r="Z936" s="9"/>
    </row>
    <row r="937" spans="1:26" ht="15.75" customHeight="1" x14ac:dyDescent="0.2">
      <c r="A937" s="9"/>
      <c r="B937" s="9"/>
      <c r="C937" s="98"/>
      <c r="D937" s="9"/>
      <c r="E937" s="98"/>
      <c r="F937" s="9"/>
      <c r="G937" s="98"/>
      <c r="H937" s="9"/>
      <c r="I937" s="98"/>
      <c r="J937" s="9"/>
      <c r="K937" s="98"/>
      <c r="L937" s="9"/>
      <c r="M937" s="9"/>
      <c r="N937" s="9"/>
      <c r="O937" s="9"/>
      <c r="P937" s="9"/>
      <c r="Q937" s="9"/>
      <c r="R937" s="9"/>
      <c r="S937" s="9"/>
      <c r="T937" s="9"/>
      <c r="U937" s="9"/>
      <c r="V937" s="9"/>
      <c r="W937" s="9"/>
      <c r="X937" s="9"/>
      <c r="Y937" s="9"/>
      <c r="Z937" s="9"/>
    </row>
    <row r="938" spans="1:26" ht="15.75" customHeight="1" x14ac:dyDescent="0.2">
      <c r="A938" s="9"/>
      <c r="B938" s="9"/>
      <c r="C938" s="98"/>
      <c r="D938" s="9"/>
      <c r="E938" s="98"/>
      <c r="F938" s="9"/>
      <c r="G938" s="98"/>
      <c r="H938" s="9"/>
      <c r="I938" s="98"/>
      <c r="J938" s="9"/>
      <c r="K938" s="98"/>
      <c r="L938" s="9"/>
      <c r="M938" s="9"/>
      <c r="N938" s="9"/>
      <c r="O938" s="9"/>
      <c r="P938" s="9"/>
      <c r="Q938" s="9"/>
      <c r="R938" s="9"/>
      <c r="S938" s="9"/>
      <c r="T938" s="9"/>
      <c r="U938" s="9"/>
      <c r="V938" s="9"/>
      <c r="W938" s="9"/>
      <c r="X938" s="9"/>
      <c r="Y938" s="9"/>
      <c r="Z938" s="9"/>
    </row>
    <row r="939" spans="1:26" ht="15.75" customHeight="1" x14ac:dyDescent="0.2">
      <c r="A939" s="9"/>
      <c r="B939" s="9"/>
      <c r="C939" s="98"/>
      <c r="D939" s="9"/>
      <c r="E939" s="98"/>
      <c r="F939" s="9"/>
      <c r="G939" s="98"/>
      <c r="H939" s="9"/>
      <c r="I939" s="98"/>
      <c r="J939" s="9"/>
      <c r="K939" s="98"/>
      <c r="L939" s="9"/>
      <c r="M939" s="9"/>
      <c r="N939" s="9"/>
      <c r="O939" s="9"/>
      <c r="P939" s="9"/>
      <c r="Q939" s="9"/>
      <c r="R939" s="9"/>
      <c r="S939" s="9"/>
      <c r="T939" s="9"/>
      <c r="U939" s="9"/>
      <c r="V939" s="9"/>
      <c r="W939" s="9"/>
      <c r="X939" s="9"/>
      <c r="Y939" s="9"/>
      <c r="Z939" s="9"/>
    </row>
    <row r="940" spans="1:26" ht="15.75" customHeight="1" x14ac:dyDescent="0.2">
      <c r="A940" s="9"/>
      <c r="B940" s="9"/>
      <c r="C940" s="98"/>
      <c r="D940" s="9"/>
      <c r="E940" s="98"/>
      <c r="F940" s="9"/>
      <c r="G940" s="98"/>
      <c r="H940" s="9"/>
      <c r="I940" s="98"/>
      <c r="J940" s="9"/>
      <c r="K940" s="98"/>
      <c r="L940" s="9"/>
      <c r="M940" s="9"/>
      <c r="N940" s="9"/>
      <c r="O940" s="9"/>
      <c r="P940" s="9"/>
      <c r="Q940" s="9"/>
      <c r="R940" s="9"/>
      <c r="S940" s="9"/>
      <c r="T940" s="9"/>
      <c r="U940" s="9"/>
      <c r="V940" s="9"/>
      <c r="W940" s="9"/>
      <c r="X940" s="9"/>
      <c r="Y940" s="9"/>
      <c r="Z940" s="9"/>
    </row>
    <row r="941" spans="1:26" ht="15.75" customHeight="1" x14ac:dyDescent="0.2">
      <c r="A941" s="9"/>
      <c r="B941" s="9"/>
      <c r="C941" s="98"/>
      <c r="D941" s="9"/>
      <c r="E941" s="98"/>
      <c r="F941" s="9"/>
      <c r="G941" s="98"/>
      <c r="H941" s="9"/>
      <c r="I941" s="98"/>
      <c r="J941" s="9"/>
      <c r="K941" s="98"/>
      <c r="L941" s="9"/>
      <c r="M941" s="9"/>
      <c r="N941" s="9"/>
      <c r="O941" s="9"/>
      <c r="P941" s="9"/>
      <c r="Q941" s="9"/>
      <c r="R941" s="9"/>
      <c r="S941" s="9"/>
      <c r="T941" s="9"/>
      <c r="U941" s="9"/>
      <c r="V941" s="9"/>
      <c r="W941" s="9"/>
      <c r="X941" s="9"/>
      <c r="Y941" s="9"/>
      <c r="Z941" s="9"/>
    </row>
    <row r="942" spans="1:26" ht="15.75" customHeight="1" x14ac:dyDescent="0.2">
      <c r="A942" s="9"/>
      <c r="B942" s="9"/>
      <c r="C942" s="98"/>
      <c r="D942" s="9"/>
      <c r="E942" s="98"/>
      <c r="F942" s="9"/>
      <c r="G942" s="98"/>
      <c r="H942" s="9"/>
      <c r="I942" s="98"/>
      <c r="J942" s="9"/>
      <c r="K942" s="98"/>
      <c r="L942" s="9"/>
      <c r="M942" s="9"/>
      <c r="N942" s="9"/>
      <c r="O942" s="9"/>
      <c r="P942" s="9"/>
      <c r="Q942" s="9"/>
      <c r="R942" s="9"/>
      <c r="S942" s="9"/>
      <c r="T942" s="9"/>
      <c r="U942" s="9"/>
      <c r="V942" s="9"/>
      <c r="W942" s="9"/>
      <c r="X942" s="9"/>
      <c r="Y942" s="9"/>
      <c r="Z942" s="9"/>
    </row>
    <row r="943" spans="1:26" ht="15.75" customHeight="1" x14ac:dyDescent="0.2">
      <c r="A943" s="9"/>
      <c r="B943" s="9"/>
      <c r="C943" s="98"/>
      <c r="D943" s="9"/>
      <c r="E943" s="98"/>
      <c r="F943" s="9"/>
      <c r="G943" s="98"/>
      <c r="H943" s="9"/>
      <c r="I943" s="98"/>
      <c r="J943" s="9"/>
      <c r="K943" s="98"/>
      <c r="L943" s="9"/>
      <c r="M943" s="9"/>
      <c r="N943" s="9"/>
      <c r="O943" s="9"/>
      <c r="P943" s="9"/>
      <c r="Q943" s="9"/>
      <c r="R943" s="9"/>
      <c r="S943" s="9"/>
      <c r="T943" s="9"/>
      <c r="U943" s="9"/>
      <c r="V943" s="9"/>
      <c r="W943" s="9"/>
      <c r="X943" s="9"/>
      <c r="Y943" s="9"/>
      <c r="Z943" s="9"/>
    </row>
    <row r="944" spans="1:26" ht="15.75" customHeight="1" x14ac:dyDescent="0.2">
      <c r="A944" s="9"/>
      <c r="B944" s="9"/>
      <c r="C944" s="98"/>
      <c r="D944" s="9"/>
      <c r="E944" s="98"/>
      <c r="F944" s="9"/>
      <c r="G944" s="98"/>
      <c r="H944" s="9"/>
      <c r="I944" s="98"/>
      <c r="J944" s="9"/>
      <c r="K944" s="98"/>
      <c r="L944" s="9"/>
      <c r="M944" s="9"/>
      <c r="N944" s="9"/>
      <c r="O944" s="9"/>
      <c r="P944" s="9"/>
      <c r="Q944" s="9"/>
      <c r="R944" s="9"/>
      <c r="S944" s="9"/>
      <c r="T944" s="9"/>
      <c r="U944" s="9"/>
      <c r="V944" s="9"/>
      <c r="W944" s="9"/>
      <c r="X944" s="9"/>
      <c r="Y944" s="9"/>
      <c r="Z944" s="9"/>
    </row>
    <row r="945" spans="1:26" ht="15.75" customHeight="1" x14ac:dyDescent="0.2">
      <c r="A945" s="9"/>
      <c r="B945" s="9"/>
      <c r="C945" s="98"/>
      <c r="D945" s="9"/>
      <c r="E945" s="98"/>
      <c r="F945" s="9"/>
      <c r="G945" s="98"/>
      <c r="H945" s="9"/>
      <c r="I945" s="98"/>
      <c r="J945" s="9"/>
      <c r="K945" s="98"/>
      <c r="L945" s="9"/>
      <c r="M945" s="9"/>
      <c r="N945" s="9"/>
      <c r="O945" s="9"/>
      <c r="P945" s="9"/>
      <c r="Q945" s="9"/>
      <c r="R945" s="9"/>
      <c r="S945" s="9"/>
      <c r="T945" s="9"/>
      <c r="U945" s="9"/>
      <c r="V945" s="9"/>
      <c r="W945" s="9"/>
      <c r="X945" s="9"/>
      <c r="Y945" s="9"/>
      <c r="Z945" s="9"/>
    </row>
    <row r="946" spans="1:26" ht="15.75" customHeight="1" x14ac:dyDescent="0.2">
      <c r="A946" s="9"/>
      <c r="B946" s="9"/>
      <c r="C946" s="98"/>
      <c r="D946" s="9"/>
      <c r="E946" s="98"/>
      <c r="F946" s="9"/>
      <c r="G946" s="98"/>
      <c r="H946" s="9"/>
      <c r="I946" s="98"/>
      <c r="J946" s="9"/>
      <c r="K946" s="98"/>
      <c r="L946" s="9"/>
      <c r="M946" s="9"/>
      <c r="N946" s="9"/>
      <c r="O946" s="9"/>
      <c r="P946" s="9"/>
      <c r="Q946" s="9"/>
      <c r="R946" s="9"/>
      <c r="S946" s="9"/>
      <c r="T946" s="9"/>
      <c r="U946" s="9"/>
      <c r="V946" s="9"/>
      <c r="W946" s="9"/>
      <c r="X946" s="9"/>
      <c r="Y946" s="9"/>
      <c r="Z946" s="9"/>
    </row>
    <row r="947" spans="1:26" ht="15.75" customHeight="1" x14ac:dyDescent="0.2">
      <c r="A947" s="9"/>
      <c r="B947" s="9"/>
      <c r="C947" s="98"/>
      <c r="D947" s="9"/>
      <c r="E947" s="98"/>
      <c r="F947" s="9"/>
      <c r="G947" s="98"/>
      <c r="H947" s="9"/>
      <c r="I947" s="98"/>
      <c r="J947" s="9"/>
      <c r="K947" s="98"/>
      <c r="L947" s="9"/>
      <c r="M947" s="9"/>
      <c r="N947" s="9"/>
      <c r="O947" s="9"/>
      <c r="P947" s="9"/>
      <c r="Q947" s="9"/>
      <c r="R947" s="9"/>
      <c r="S947" s="9"/>
      <c r="T947" s="9"/>
      <c r="U947" s="9"/>
      <c r="V947" s="9"/>
      <c r="W947" s="9"/>
      <c r="X947" s="9"/>
      <c r="Y947" s="9"/>
      <c r="Z947" s="9"/>
    </row>
    <row r="948" spans="1:26" ht="15.75" customHeight="1" x14ac:dyDescent="0.2">
      <c r="A948" s="9"/>
      <c r="B948" s="9"/>
      <c r="C948" s="98"/>
      <c r="D948" s="9"/>
      <c r="E948" s="98"/>
      <c r="F948" s="9"/>
      <c r="G948" s="98"/>
      <c r="H948" s="9"/>
      <c r="I948" s="98"/>
      <c r="J948" s="9"/>
      <c r="K948" s="98"/>
      <c r="L948" s="9"/>
      <c r="M948" s="9"/>
      <c r="N948" s="9"/>
      <c r="O948" s="9"/>
      <c r="P948" s="9"/>
      <c r="Q948" s="9"/>
      <c r="R948" s="9"/>
      <c r="S948" s="9"/>
      <c r="T948" s="9"/>
      <c r="U948" s="9"/>
      <c r="V948" s="9"/>
      <c r="W948" s="9"/>
      <c r="X948" s="9"/>
      <c r="Y948" s="9"/>
      <c r="Z948" s="9"/>
    </row>
    <row r="949" spans="1:26" ht="15.75" customHeight="1" x14ac:dyDescent="0.2">
      <c r="A949" s="9"/>
      <c r="B949" s="9"/>
      <c r="C949" s="98"/>
      <c r="D949" s="9"/>
      <c r="E949" s="98"/>
      <c r="F949" s="9"/>
      <c r="G949" s="98"/>
      <c r="H949" s="9"/>
      <c r="I949" s="98"/>
      <c r="J949" s="9"/>
      <c r="K949" s="98"/>
      <c r="L949" s="9"/>
      <c r="M949" s="9"/>
      <c r="N949" s="9"/>
      <c r="O949" s="9"/>
      <c r="P949" s="9"/>
      <c r="Q949" s="9"/>
      <c r="R949" s="9"/>
      <c r="S949" s="9"/>
      <c r="T949" s="9"/>
      <c r="U949" s="9"/>
      <c r="V949" s="9"/>
      <c r="W949" s="9"/>
      <c r="X949" s="9"/>
      <c r="Y949" s="9"/>
      <c r="Z949" s="9"/>
    </row>
    <row r="950" spans="1:26" ht="15.75" customHeight="1" x14ac:dyDescent="0.2">
      <c r="A950" s="9"/>
      <c r="B950" s="9"/>
      <c r="C950" s="98"/>
      <c r="D950" s="9"/>
      <c r="E950" s="98"/>
      <c r="F950" s="9"/>
      <c r="G950" s="98"/>
      <c r="H950" s="9"/>
      <c r="I950" s="98"/>
      <c r="J950" s="9"/>
      <c r="K950" s="98"/>
      <c r="L950" s="9"/>
      <c r="M950" s="9"/>
      <c r="N950" s="9"/>
      <c r="O950" s="9"/>
      <c r="P950" s="9"/>
      <c r="Q950" s="9"/>
      <c r="R950" s="9"/>
      <c r="S950" s="9"/>
      <c r="T950" s="9"/>
      <c r="U950" s="9"/>
      <c r="V950" s="9"/>
      <c r="W950" s="9"/>
      <c r="X950" s="9"/>
      <c r="Y950" s="9"/>
      <c r="Z950" s="9"/>
    </row>
    <row r="951" spans="1:26" ht="15.75" customHeight="1" x14ac:dyDescent="0.2">
      <c r="A951" s="9"/>
      <c r="B951" s="9"/>
      <c r="C951" s="98"/>
      <c r="D951" s="9"/>
      <c r="E951" s="98"/>
      <c r="F951" s="9"/>
      <c r="G951" s="98"/>
      <c r="H951" s="9"/>
      <c r="I951" s="98"/>
      <c r="J951" s="9"/>
      <c r="K951" s="98"/>
      <c r="L951" s="9"/>
      <c r="M951" s="9"/>
      <c r="N951" s="9"/>
      <c r="O951" s="9"/>
      <c r="P951" s="9"/>
      <c r="Q951" s="9"/>
      <c r="R951" s="9"/>
      <c r="S951" s="9"/>
      <c r="T951" s="9"/>
      <c r="U951" s="9"/>
      <c r="V951" s="9"/>
      <c r="W951" s="9"/>
      <c r="X951" s="9"/>
      <c r="Y951" s="9"/>
      <c r="Z951" s="9"/>
    </row>
    <row r="952" spans="1:26" ht="15.75" customHeight="1" x14ac:dyDescent="0.2">
      <c r="A952" s="9"/>
      <c r="B952" s="9"/>
      <c r="C952" s="98"/>
      <c r="D952" s="9"/>
      <c r="E952" s="98"/>
      <c r="F952" s="9"/>
      <c r="G952" s="98"/>
      <c r="H952" s="9"/>
      <c r="I952" s="98"/>
      <c r="J952" s="9"/>
      <c r="K952" s="98"/>
      <c r="L952" s="9"/>
      <c r="M952" s="9"/>
      <c r="N952" s="9"/>
      <c r="O952" s="9"/>
      <c r="P952" s="9"/>
      <c r="Q952" s="9"/>
      <c r="R952" s="9"/>
      <c r="S952" s="9"/>
      <c r="T952" s="9"/>
      <c r="U952" s="9"/>
      <c r="V952" s="9"/>
      <c r="W952" s="9"/>
      <c r="X952" s="9"/>
      <c r="Y952" s="9"/>
      <c r="Z952" s="9"/>
    </row>
    <row r="953" spans="1:26" ht="15.75" customHeight="1" x14ac:dyDescent="0.2">
      <c r="A953" s="9"/>
      <c r="B953" s="9"/>
      <c r="C953" s="98"/>
      <c r="D953" s="9"/>
      <c r="E953" s="98"/>
      <c r="F953" s="9"/>
      <c r="G953" s="98"/>
      <c r="H953" s="9"/>
      <c r="I953" s="98"/>
      <c r="J953" s="9"/>
      <c r="K953" s="98"/>
      <c r="L953" s="9"/>
      <c r="M953" s="9"/>
      <c r="N953" s="9"/>
      <c r="O953" s="9"/>
      <c r="P953" s="9"/>
      <c r="Q953" s="9"/>
      <c r="R953" s="9"/>
      <c r="S953" s="9"/>
      <c r="T953" s="9"/>
      <c r="U953" s="9"/>
      <c r="V953" s="9"/>
      <c r="W953" s="9"/>
      <c r="X953" s="9"/>
      <c r="Y953" s="9"/>
      <c r="Z953" s="9"/>
    </row>
    <row r="954" spans="1:26" ht="15.75" customHeight="1" x14ac:dyDescent="0.2">
      <c r="A954" s="9"/>
      <c r="B954" s="9"/>
      <c r="C954" s="98"/>
      <c r="D954" s="9"/>
      <c r="E954" s="98"/>
      <c r="F954" s="9"/>
      <c r="G954" s="98"/>
      <c r="H954" s="9"/>
      <c r="I954" s="98"/>
      <c r="J954" s="9"/>
      <c r="K954" s="98"/>
      <c r="L954" s="9"/>
      <c r="M954" s="9"/>
      <c r="N954" s="9"/>
      <c r="O954" s="9"/>
      <c r="P954" s="9"/>
      <c r="Q954" s="9"/>
      <c r="R954" s="9"/>
      <c r="S954" s="9"/>
      <c r="T954" s="9"/>
      <c r="U954" s="9"/>
      <c r="V954" s="9"/>
      <c r="W954" s="9"/>
      <c r="X954" s="9"/>
      <c r="Y954" s="9"/>
      <c r="Z954" s="9"/>
    </row>
    <row r="955" spans="1:26" ht="15.75" customHeight="1" x14ac:dyDescent="0.2">
      <c r="A955" s="9"/>
      <c r="B955" s="9"/>
      <c r="C955" s="98"/>
      <c r="D955" s="9"/>
      <c r="E955" s="98"/>
      <c r="F955" s="9"/>
      <c r="G955" s="98"/>
      <c r="H955" s="9"/>
      <c r="I955" s="98"/>
      <c r="J955" s="9"/>
      <c r="K955" s="98"/>
      <c r="L955" s="9"/>
      <c r="M955" s="9"/>
      <c r="N955" s="9"/>
      <c r="O955" s="9"/>
      <c r="P955" s="9"/>
      <c r="Q955" s="9"/>
      <c r="R955" s="9"/>
      <c r="S955" s="9"/>
      <c r="T955" s="9"/>
      <c r="U955" s="9"/>
      <c r="V955" s="9"/>
      <c r="W955" s="9"/>
      <c r="X955" s="9"/>
      <c r="Y955" s="9"/>
      <c r="Z955" s="9"/>
    </row>
    <row r="956" spans="1:26" ht="15.75" customHeight="1" x14ac:dyDescent="0.2">
      <c r="A956" s="9"/>
      <c r="B956" s="9"/>
      <c r="C956" s="98"/>
      <c r="D956" s="9"/>
      <c r="E956" s="98"/>
      <c r="F956" s="9"/>
      <c r="G956" s="98"/>
      <c r="H956" s="9"/>
      <c r="I956" s="98"/>
      <c r="J956" s="9"/>
      <c r="K956" s="98"/>
      <c r="L956" s="9"/>
      <c r="M956" s="9"/>
      <c r="N956" s="9"/>
      <c r="O956" s="9"/>
      <c r="P956" s="9"/>
      <c r="Q956" s="9"/>
      <c r="R956" s="9"/>
      <c r="S956" s="9"/>
      <c r="T956" s="9"/>
      <c r="U956" s="9"/>
      <c r="V956" s="9"/>
      <c r="W956" s="9"/>
      <c r="X956" s="9"/>
      <c r="Y956" s="9"/>
      <c r="Z956" s="9"/>
    </row>
    <row r="957" spans="1:26" ht="15.75" customHeight="1" x14ac:dyDescent="0.2">
      <c r="A957" s="9"/>
      <c r="B957" s="9"/>
      <c r="C957" s="98"/>
      <c r="D957" s="9"/>
      <c r="E957" s="98"/>
      <c r="F957" s="9"/>
      <c r="G957" s="98"/>
      <c r="H957" s="9"/>
      <c r="I957" s="98"/>
      <c r="J957" s="9"/>
      <c r="K957" s="98"/>
      <c r="L957" s="9"/>
      <c r="M957" s="9"/>
      <c r="N957" s="9"/>
      <c r="O957" s="9"/>
      <c r="P957" s="9"/>
      <c r="Q957" s="9"/>
      <c r="R957" s="9"/>
      <c r="S957" s="9"/>
      <c r="T957" s="9"/>
      <c r="U957" s="9"/>
      <c r="V957" s="9"/>
      <c r="W957" s="9"/>
      <c r="X957" s="9"/>
      <c r="Y957" s="9"/>
      <c r="Z957" s="9"/>
    </row>
    <row r="958" spans="1:26" ht="15.75" customHeight="1" x14ac:dyDescent="0.2">
      <c r="A958" s="9"/>
      <c r="B958" s="9"/>
      <c r="C958" s="98"/>
      <c r="D958" s="9"/>
      <c r="E958" s="98"/>
      <c r="F958" s="9"/>
      <c r="G958" s="98"/>
      <c r="H958" s="9"/>
      <c r="I958" s="98"/>
      <c r="J958" s="9"/>
      <c r="K958" s="98"/>
      <c r="L958" s="9"/>
      <c r="M958" s="9"/>
      <c r="N958" s="9"/>
      <c r="O958" s="9"/>
      <c r="P958" s="9"/>
      <c r="Q958" s="9"/>
      <c r="R958" s="9"/>
      <c r="S958" s="9"/>
      <c r="T958" s="9"/>
      <c r="U958" s="9"/>
      <c r="V958" s="9"/>
      <c r="W958" s="9"/>
      <c r="X958" s="9"/>
      <c r="Y958" s="9"/>
      <c r="Z958" s="9"/>
    </row>
    <row r="959" spans="1:26" ht="15.75" customHeight="1" x14ac:dyDescent="0.2">
      <c r="A959" s="9"/>
      <c r="B959" s="9"/>
      <c r="C959" s="98"/>
      <c r="D959" s="9"/>
      <c r="E959" s="98"/>
      <c r="F959" s="9"/>
      <c r="G959" s="98"/>
      <c r="H959" s="9"/>
      <c r="I959" s="98"/>
      <c r="J959" s="9"/>
      <c r="K959" s="98"/>
      <c r="L959" s="9"/>
      <c r="M959" s="9"/>
      <c r="N959" s="9"/>
      <c r="O959" s="9"/>
      <c r="P959" s="9"/>
      <c r="Q959" s="9"/>
      <c r="R959" s="9"/>
      <c r="S959" s="9"/>
      <c r="T959" s="9"/>
      <c r="U959" s="9"/>
      <c r="V959" s="9"/>
      <c r="W959" s="9"/>
      <c r="X959" s="9"/>
      <c r="Y959" s="9"/>
      <c r="Z959" s="9"/>
    </row>
    <row r="960" spans="1:26" ht="15.75" customHeight="1" x14ac:dyDescent="0.2">
      <c r="A960" s="9"/>
      <c r="B960" s="9"/>
      <c r="C960" s="98"/>
      <c r="D960" s="9"/>
      <c r="E960" s="98"/>
      <c r="F960" s="9"/>
      <c r="G960" s="98"/>
      <c r="H960" s="9"/>
      <c r="I960" s="98"/>
      <c r="J960" s="9"/>
      <c r="K960" s="98"/>
      <c r="L960" s="9"/>
      <c r="M960" s="9"/>
      <c r="N960" s="9"/>
      <c r="O960" s="9"/>
      <c r="P960" s="9"/>
      <c r="Q960" s="9"/>
      <c r="R960" s="9"/>
      <c r="S960" s="9"/>
      <c r="T960" s="9"/>
      <c r="U960" s="9"/>
      <c r="V960" s="9"/>
      <c r="W960" s="9"/>
      <c r="X960" s="9"/>
      <c r="Y960" s="9"/>
      <c r="Z960" s="9"/>
    </row>
    <row r="961" spans="1:26" ht="15.75" customHeight="1" x14ac:dyDescent="0.2">
      <c r="A961" s="9"/>
      <c r="B961" s="9"/>
      <c r="C961" s="98"/>
      <c r="D961" s="9"/>
      <c r="E961" s="98"/>
      <c r="F961" s="9"/>
      <c r="G961" s="98"/>
      <c r="H961" s="9"/>
      <c r="I961" s="98"/>
      <c r="J961" s="9"/>
      <c r="K961" s="98"/>
      <c r="L961" s="9"/>
      <c r="M961" s="9"/>
      <c r="N961" s="9"/>
      <c r="O961" s="9"/>
      <c r="P961" s="9"/>
      <c r="Q961" s="9"/>
      <c r="R961" s="9"/>
      <c r="S961" s="9"/>
      <c r="T961" s="9"/>
      <c r="U961" s="9"/>
      <c r="V961" s="9"/>
      <c r="W961" s="9"/>
      <c r="X961" s="9"/>
      <c r="Y961" s="9"/>
      <c r="Z961" s="9"/>
    </row>
    <row r="962" spans="1:26" ht="15.75" customHeight="1" x14ac:dyDescent="0.2">
      <c r="A962" s="9"/>
      <c r="B962" s="9"/>
      <c r="C962" s="98"/>
      <c r="D962" s="9"/>
      <c r="E962" s="98"/>
      <c r="F962" s="9"/>
      <c r="G962" s="98"/>
      <c r="H962" s="9"/>
      <c r="I962" s="98"/>
      <c r="J962" s="9"/>
      <c r="K962" s="98"/>
      <c r="L962" s="9"/>
      <c r="M962" s="9"/>
      <c r="N962" s="9"/>
      <c r="O962" s="9"/>
      <c r="P962" s="9"/>
      <c r="Q962" s="9"/>
      <c r="R962" s="9"/>
      <c r="S962" s="9"/>
      <c r="T962" s="9"/>
      <c r="U962" s="9"/>
      <c r="V962" s="9"/>
      <c r="W962" s="9"/>
      <c r="X962" s="9"/>
      <c r="Y962" s="9"/>
      <c r="Z962" s="9"/>
    </row>
    <row r="963" spans="1:26" ht="15.75" customHeight="1" x14ac:dyDescent="0.2">
      <c r="A963" s="9"/>
      <c r="B963" s="9"/>
      <c r="C963" s="98"/>
      <c r="D963" s="9"/>
      <c r="E963" s="98"/>
      <c r="F963" s="9"/>
      <c r="G963" s="98"/>
      <c r="H963" s="9"/>
      <c r="I963" s="98"/>
      <c r="J963" s="9"/>
      <c r="K963" s="98"/>
      <c r="L963" s="9"/>
      <c r="M963" s="9"/>
      <c r="N963" s="9"/>
      <c r="O963" s="9"/>
      <c r="P963" s="9"/>
      <c r="Q963" s="9"/>
      <c r="R963" s="9"/>
      <c r="S963" s="9"/>
      <c r="T963" s="9"/>
      <c r="U963" s="9"/>
      <c r="V963" s="9"/>
      <c r="W963" s="9"/>
      <c r="X963" s="9"/>
      <c r="Y963" s="9"/>
      <c r="Z963" s="9"/>
    </row>
    <row r="964" spans="1:26" ht="15.75" customHeight="1" x14ac:dyDescent="0.2">
      <c r="A964" s="9"/>
      <c r="B964" s="9"/>
      <c r="C964" s="98"/>
      <c r="D964" s="9"/>
      <c r="E964" s="98"/>
      <c r="F964" s="9"/>
      <c r="G964" s="98"/>
      <c r="H964" s="9"/>
      <c r="I964" s="98"/>
      <c r="J964" s="9"/>
      <c r="K964" s="98"/>
      <c r="L964" s="9"/>
      <c r="M964" s="9"/>
      <c r="N964" s="9"/>
      <c r="O964" s="9"/>
      <c r="P964" s="9"/>
      <c r="Q964" s="9"/>
      <c r="R964" s="9"/>
      <c r="S964" s="9"/>
      <c r="T964" s="9"/>
      <c r="U964" s="9"/>
      <c r="V964" s="9"/>
      <c r="W964" s="9"/>
      <c r="X964" s="9"/>
      <c r="Y964" s="9"/>
      <c r="Z964" s="9"/>
    </row>
    <row r="965" spans="1:26" ht="15.75" customHeight="1" x14ac:dyDescent="0.2">
      <c r="A965" s="9"/>
      <c r="B965" s="9"/>
      <c r="C965" s="98"/>
      <c r="D965" s="9"/>
      <c r="E965" s="98"/>
      <c r="F965" s="9"/>
      <c r="G965" s="98"/>
      <c r="H965" s="9"/>
      <c r="I965" s="98"/>
      <c r="J965" s="9"/>
      <c r="K965" s="98"/>
      <c r="L965" s="9"/>
      <c r="M965" s="9"/>
      <c r="N965" s="9"/>
      <c r="O965" s="9"/>
      <c r="P965" s="9"/>
      <c r="Q965" s="9"/>
      <c r="R965" s="9"/>
      <c r="S965" s="9"/>
      <c r="T965" s="9"/>
      <c r="U965" s="9"/>
      <c r="V965" s="9"/>
      <c r="W965" s="9"/>
      <c r="X965" s="9"/>
      <c r="Y965" s="9"/>
      <c r="Z965" s="9"/>
    </row>
    <row r="966" spans="1:26" ht="15.75" customHeight="1" x14ac:dyDescent="0.2">
      <c r="A966" s="9"/>
      <c r="B966" s="9"/>
      <c r="C966" s="98"/>
      <c r="D966" s="9"/>
      <c r="E966" s="98"/>
      <c r="F966" s="9"/>
      <c r="G966" s="98"/>
      <c r="H966" s="9"/>
      <c r="I966" s="98"/>
      <c r="J966" s="9"/>
      <c r="K966" s="98"/>
      <c r="L966" s="9"/>
      <c r="M966" s="9"/>
      <c r="N966" s="9"/>
      <c r="O966" s="9"/>
      <c r="P966" s="9"/>
      <c r="Q966" s="9"/>
      <c r="R966" s="9"/>
      <c r="S966" s="9"/>
      <c r="T966" s="9"/>
      <c r="U966" s="9"/>
      <c r="V966" s="9"/>
      <c r="W966" s="9"/>
      <c r="X966" s="9"/>
      <c r="Y966" s="9"/>
      <c r="Z966" s="9"/>
    </row>
    <row r="967" spans="1:26" ht="15.75" customHeight="1" x14ac:dyDescent="0.2">
      <c r="A967" s="9"/>
      <c r="B967" s="9"/>
      <c r="C967" s="98"/>
      <c r="D967" s="9"/>
      <c r="E967" s="98"/>
      <c r="F967" s="9"/>
      <c r="G967" s="98"/>
      <c r="H967" s="9"/>
      <c r="I967" s="98"/>
      <c r="J967" s="9"/>
      <c r="K967" s="98"/>
      <c r="L967" s="9"/>
      <c r="M967" s="9"/>
      <c r="N967" s="9"/>
      <c r="O967" s="9"/>
      <c r="P967" s="9"/>
      <c r="Q967" s="9"/>
      <c r="R967" s="9"/>
      <c r="S967" s="9"/>
      <c r="T967" s="9"/>
      <c r="U967" s="9"/>
      <c r="V967" s="9"/>
      <c r="W967" s="9"/>
      <c r="X967" s="9"/>
      <c r="Y967" s="9"/>
      <c r="Z967" s="9"/>
    </row>
    <row r="968" spans="1:26" ht="15.75" customHeight="1" x14ac:dyDescent="0.2">
      <c r="A968" s="9"/>
      <c r="B968" s="9"/>
      <c r="C968" s="98"/>
      <c r="D968" s="9"/>
      <c r="E968" s="98"/>
      <c r="F968" s="9"/>
      <c r="G968" s="98"/>
      <c r="H968" s="9"/>
      <c r="I968" s="98"/>
      <c r="J968" s="9"/>
      <c r="K968" s="98"/>
      <c r="L968" s="9"/>
      <c r="M968" s="9"/>
      <c r="N968" s="9"/>
      <c r="O968" s="9"/>
      <c r="P968" s="9"/>
      <c r="Q968" s="9"/>
      <c r="R968" s="9"/>
      <c r="S968" s="9"/>
      <c r="T968" s="9"/>
      <c r="U968" s="9"/>
      <c r="V968" s="9"/>
      <c r="W968" s="9"/>
      <c r="X968" s="9"/>
      <c r="Y968" s="9"/>
      <c r="Z968" s="9"/>
    </row>
    <row r="969" spans="1:26" ht="15.75" customHeight="1" x14ac:dyDescent="0.2">
      <c r="A969" s="9"/>
      <c r="B969" s="9"/>
      <c r="C969" s="98"/>
      <c r="D969" s="9"/>
      <c r="E969" s="98"/>
      <c r="F969" s="9"/>
      <c r="G969" s="98"/>
      <c r="H969" s="9"/>
      <c r="I969" s="98"/>
      <c r="J969" s="9"/>
      <c r="K969" s="98"/>
      <c r="L969" s="9"/>
      <c r="M969" s="9"/>
      <c r="N969" s="9"/>
      <c r="O969" s="9"/>
      <c r="P969" s="9"/>
      <c r="Q969" s="9"/>
      <c r="R969" s="9"/>
      <c r="S969" s="9"/>
      <c r="T969" s="9"/>
      <c r="U969" s="9"/>
      <c r="V969" s="9"/>
      <c r="W969" s="9"/>
      <c r="X969" s="9"/>
      <c r="Y969" s="9"/>
      <c r="Z969" s="9"/>
    </row>
    <row r="970" spans="1:26" ht="15.75" customHeight="1" x14ac:dyDescent="0.2">
      <c r="A970" s="9"/>
      <c r="B970" s="9"/>
      <c r="C970" s="98"/>
      <c r="D970" s="9"/>
      <c r="E970" s="98"/>
      <c r="F970" s="9"/>
      <c r="G970" s="98"/>
      <c r="H970" s="9"/>
      <c r="I970" s="98"/>
      <c r="J970" s="9"/>
      <c r="K970" s="98"/>
      <c r="L970" s="9"/>
      <c r="M970" s="9"/>
      <c r="N970" s="9"/>
      <c r="O970" s="9"/>
      <c r="P970" s="9"/>
      <c r="Q970" s="9"/>
      <c r="R970" s="9"/>
      <c r="S970" s="9"/>
      <c r="T970" s="9"/>
      <c r="U970" s="9"/>
      <c r="V970" s="9"/>
      <c r="W970" s="9"/>
      <c r="X970" s="9"/>
      <c r="Y970" s="9"/>
      <c r="Z970" s="9"/>
    </row>
    <row r="971" spans="1:26" ht="15.75" customHeight="1" x14ac:dyDescent="0.2">
      <c r="A971" s="9"/>
      <c r="B971" s="9"/>
      <c r="C971" s="98"/>
      <c r="D971" s="9"/>
      <c r="E971" s="98"/>
      <c r="F971" s="9"/>
      <c r="G971" s="98"/>
      <c r="H971" s="9"/>
      <c r="I971" s="98"/>
      <c r="J971" s="9"/>
      <c r="K971" s="98"/>
      <c r="L971" s="9"/>
      <c r="M971" s="9"/>
      <c r="N971" s="9"/>
      <c r="O971" s="9"/>
      <c r="P971" s="9"/>
      <c r="Q971" s="9"/>
      <c r="R971" s="9"/>
      <c r="S971" s="9"/>
      <c r="T971" s="9"/>
      <c r="U971" s="9"/>
      <c r="V971" s="9"/>
      <c r="W971" s="9"/>
      <c r="X971" s="9"/>
      <c r="Y971" s="9"/>
      <c r="Z971" s="9"/>
    </row>
    <row r="972" spans="1:26" ht="15.75" customHeight="1" x14ac:dyDescent="0.2">
      <c r="A972" s="9"/>
      <c r="B972" s="9"/>
      <c r="C972" s="98"/>
      <c r="D972" s="9"/>
      <c r="E972" s="98"/>
      <c r="F972" s="9"/>
      <c r="G972" s="98"/>
      <c r="H972" s="9"/>
      <c r="I972" s="98"/>
      <c r="J972" s="9"/>
      <c r="K972" s="98"/>
      <c r="L972" s="9"/>
      <c r="M972" s="9"/>
      <c r="N972" s="9"/>
      <c r="O972" s="9"/>
      <c r="P972" s="9"/>
      <c r="Q972" s="9"/>
      <c r="R972" s="9"/>
      <c r="S972" s="9"/>
      <c r="T972" s="9"/>
      <c r="U972" s="9"/>
      <c r="V972" s="9"/>
      <c r="W972" s="9"/>
      <c r="X972" s="9"/>
      <c r="Y972" s="9"/>
      <c r="Z972" s="9"/>
    </row>
    <row r="973" spans="1:26" ht="15.75" customHeight="1" x14ac:dyDescent="0.2">
      <c r="A973" s="9"/>
      <c r="B973" s="9"/>
      <c r="C973" s="98"/>
      <c r="D973" s="9"/>
      <c r="E973" s="98"/>
      <c r="F973" s="9"/>
      <c r="G973" s="98"/>
      <c r="H973" s="9"/>
      <c r="I973" s="98"/>
      <c r="J973" s="9"/>
      <c r="K973" s="98"/>
      <c r="L973" s="9"/>
      <c r="M973" s="9"/>
      <c r="N973" s="9"/>
      <c r="O973" s="9"/>
      <c r="P973" s="9"/>
      <c r="Q973" s="9"/>
      <c r="R973" s="9"/>
      <c r="S973" s="9"/>
      <c r="T973" s="9"/>
      <c r="U973" s="9"/>
      <c r="V973" s="9"/>
      <c r="W973" s="9"/>
      <c r="X973" s="9"/>
      <c r="Y973" s="9"/>
      <c r="Z973" s="9"/>
    </row>
    <row r="974" spans="1:26" ht="15.75" customHeight="1" x14ac:dyDescent="0.2">
      <c r="A974" s="9"/>
      <c r="B974" s="9"/>
      <c r="C974" s="98"/>
      <c r="D974" s="9"/>
      <c r="E974" s="98"/>
      <c r="F974" s="9"/>
      <c r="G974" s="98"/>
      <c r="H974" s="9"/>
      <c r="I974" s="98"/>
      <c r="J974" s="9"/>
      <c r="K974" s="98"/>
      <c r="L974" s="9"/>
      <c r="M974" s="9"/>
      <c r="N974" s="9"/>
      <c r="O974" s="9"/>
      <c r="P974" s="9"/>
      <c r="Q974" s="9"/>
      <c r="R974" s="9"/>
      <c r="S974" s="9"/>
      <c r="T974" s="9"/>
      <c r="U974" s="9"/>
      <c r="V974" s="9"/>
      <c r="W974" s="9"/>
      <c r="X974" s="9"/>
      <c r="Y974" s="9"/>
      <c r="Z974" s="9"/>
    </row>
    <row r="975" spans="1:26" ht="15.75" customHeight="1" x14ac:dyDescent="0.2">
      <c r="A975" s="9"/>
      <c r="B975" s="9"/>
      <c r="C975" s="98"/>
      <c r="D975" s="9"/>
      <c r="E975" s="98"/>
      <c r="F975" s="9"/>
      <c r="G975" s="98"/>
      <c r="H975" s="9"/>
      <c r="I975" s="98"/>
      <c r="J975" s="9"/>
      <c r="K975" s="98"/>
      <c r="L975" s="9"/>
      <c r="M975" s="9"/>
      <c r="N975" s="9"/>
      <c r="O975" s="9"/>
      <c r="P975" s="9"/>
      <c r="Q975" s="9"/>
      <c r="R975" s="9"/>
      <c r="S975" s="9"/>
      <c r="T975" s="9"/>
      <c r="U975" s="9"/>
      <c r="V975" s="9"/>
      <c r="W975" s="9"/>
      <c r="X975" s="9"/>
      <c r="Y975" s="9"/>
      <c r="Z975" s="9"/>
    </row>
    <row r="976" spans="1:26" ht="15.75" customHeight="1" x14ac:dyDescent="0.2">
      <c r="A976" s="9"/>
      <c r="B976" s="9"/>
      <c r="C976" s="98"/>
      <c r="D976" s="9"/>
      <c r="E976" s="98"/>
      <c r="F976" s="9"/>
      <c r="G976" s="98"/>
      <c r="H976" s="9"/>
      <c r="I976" s="98"/>
      <c r="J976" s="9"/>
      <c r="K976" s="98"/>
      <c r="L976" s="9"/>
      <c r="M976" s="9"/>
      <c r="N976" s="9"/>
      <c r="O976" s="9"/>
      <c r="P976" s="9"/>
      <c r="Q976" s="9"/>
      <c r="R976" s="9"/>
      <c r="S976" s="9"/>
      <c r="T976" s="9"/>
      <c r="U976" s="9"/>
      <c r="V976" s="9"/>
      <c r="W976" s="9"/>
      <c r="X976" s="9"/>
      <c r="Y976" s="9"/>
      <c r="Z976" s="9"/>
    </row>
    <row r="977" spans="1:26" ht="15.75" customHeight="1" x14ac:dyDescent="0.2">
      <c r="A977" s="9"/>
      <c r="B977" s="9"/>
      <c r="C977" s="98"/>
      <c r="D977" s="9"/>
      <c r="E977" s="98"/>
      <c r="F977" s="9"/>
      <c r="G977" s="98"/>
      <c r="H977" s="9"/>
      <c r="I977" s="98"/>
      <c r="J977" s="9"/>
      <c r="K977" s="98"/>
      <c r="L977" s="9"/>
      <c r="M977" s="9"/>
      <c r="N977" s="9"/>
      <c r="O977" s="9"/>
      <c r="P977" s="9"/>
      <c r="Q977" s="9"/>
      <c r="R977" s="9"/>
      <c r="S977" s="9"/>
      <c r="T977" s="9"/>
      <c r="U977" s="9"/>
      <c r="V977" s="9"/>
      <c r="W977" s="9"/>
      <c r="X977" s="9"/>
      <c r="Y977" s="9"/>
      <c r="Z977" s="9"/>
    </row>
    <row r="978" spans="1:26" ht="15.75" customHeight="1" x14ac:dyDescent="0.2">
      <c r="A978" s="9"/>
      <c r="B978" s="9"/>
      <c r="C978" s="98"/>
      <c r="D978" s="9"/>
      <c r="E978" s="98"/>
      <c r="F978" s="9"/>
      <c r="G978" s="98"/>
      <c r="H978" s="9"/>
      <c r="I978" s="98"/>
      <c r="J978" s="9"/>
      <c r="K978" s="98"/>
      <c r="L978" s="9"/>
      <c r="M978" s="9"/>
      <c r="N978" s="9"/>
      <c r="O978" s="9"/>
      <c r="P978" s="9"/>
      <c r="Q978" s="9"/>
      <c r="R978" s="9"/>
      <c r="S978" s="9"/>
      <c r="T978" s="9"/>
      <c r="U978" s="9"/>
      <c r="V978" s="9"/>
      <c r="W978" s="9"/>
      <c r="X978" s="9"/>
      <c r="Y978" s="9"/>
      <c r="Z978" s="9"/>
    </row>
    <row r="979" spans="1:26" ht="15.75" customHeight="1" x14ac:dyDescent="0.2">
      <c r="A979" s="9"/>
      <c r="B979" s="9"/>
      <c r="C979" s="98"/>
      <c r="D979" s="9"/>
      <c r="E979" s="98"/>
      <c r="F979" s="9"/>
      <c r="G979" s="98"/>
      <c r="H979" s="9"/>
      <c r="I979" s="98"/>
      <c r="J979" s="9"/>
      <c r="K979" s="98"/>
      <c r="L979" s="9"/>
      <c r="M979" s="9"/>
      <c r="N979" s="9"/>
      <c r="O979" s="9"/>
      <c r="P979" s="9"/>
      <c r="Q979" s="9"/>
      <c r="R979" s="9"/>
      <c r="S979" s="9"/>
      <c r="T979" s="9"/>
      <c r="U979" s="9"/>
      <c r="V979" s="9"/>
      <c r="W979" s="9"/>
      <c r="X979" s="9"/>
      <c r="Y979" s="9"/>
      <c r="Z979" s="9"/>
    </row>
    <row r="980" spans="1:26" ht="15.75" customHeight="1" x14ac:dyDescent="0.2">
      <c r="A980" s="9"/>
      <c r="B980" s="9"/>
      <c r="C980" s="98"/>
      <c r="D980" s="9"/>
      <c r="E980" s="98"/>
      <c r="F980" s="9"/>
      <c r="G980" s="98"/>
      <c r="H980" s="9"/>
      <c r="I980" s="98"/>
      <c r="J980" s="9"/>
      <c r="K980" s="98"/>
      <c r="L980" s="9"/>
      <c r="M980" s="9"/>
      <c r="N980" s="9"/>
      <c r="O980" s="9"/>
      <c r="P980" s="9"/>
      <c r="Q980" s="9"/>
      <c r="R980" s="9"/>
      <c r="S980" s="9"/>
      <c r="T980" s="9"/>
      <c r="U980" s="9"/>
      <c r="V980" s="9"/>
      <c r="W980" s="9"/>
      <c r="X980" s="9"/>
      <c r="Y980" s="9"/>
      <c r="Z980" s="9"/>
    </row>
    <row r="981" spans="1:26" ht="15.75" customHeight="1" x14ac:dyDescent="0.2">
      <c r="A981" s="9"/>
      <c r="B981" s="9"/>
      <c r="C981" s="98"/>
      <c r="D981" s="9"/>
      <c r="E981" s="98"/>
      <c r="F981" s="9"/>
      <c r="G981" s="98"/>
      <c r="H981" s="9"/>
      <c r="I981" s="98"/>
      <c r="J981" s="9"/>
      <c r="K981" s="98"/>
      <c r="L981" s="9"/>
      <c r="M981" s="9"/>
      <c r="N981" s="9"/>
      <c r="O981" s="9"/>
      <c r="P981" s="9"/>
      <c r="Q981" s="9"/>
      <c r="R981" s="9"/>
      <c r="S981" s="9"/>
      <c r="T981" s="9"/>
      <c r="U981" s="9"/>
      <c r="V981" s="9"/>
      <c r="W981" s="9"/>
      <c r="X981" s="9"/>
      <c r="Y981" s="9"/>
      <c r="Z981" s="9"/>
    </row>
    <row r="982" spans="1:26" ht="15.75" customHeight="1" x14ac:dyDescent="0.2">
      <c r="A982" s="9"/>
      <c r="B982" s="9"/>
      <c r="C982" s="98"/>
      <c r="D982" s="9"/>
      <c r="E982" s="98"/>
      <c r="F982" s="9"/>
      <c r="G982" s="98"/>
      <c r="H982" s="9"/>
      <c r="I982" s="98"/>
      <c r="J982" s="9"/>
      <c r="K982" s="98"/>
      <c r="L982" s="9"/>
      <c r="M982" s="9"/>
      <c r="N982" s="9"/>
      <c r="O982" s="9"/>
      <c r="P982" s="9"/>
      <c r="Q982" s="9"/>
      <c r="R982" s="9"/>
      <c r="S982" s="9"/>
      <c r="T982" s="9"/>
      <c r="U982" s="9"/>
      <c r="V982" s="9"/>
      <c r="W982" s="9"/>
      <c r="X982" s="9"/>
      <c r="Y982" s="9"/>
      <c r="Z982" s="9"/>
    </row>
    <row r="983" spans="1:26" ht="15.75" customHeight="1" x14ac:dyDescent="0.2">
      <c r="A983" s="9"/>
      <c r="B983" s="9"/>
      <c r="C983" s="98"/>
      <c r="D983" s="9"/>
      <c r="E983" s="98"/>
      <c r="F983" s="9"/>
      <c r="G983" s="98"/>
      <c r="H983" s="9"/>
      <c r="I983" s="98"/>
      <c r="J983" s="9"/>
      <c r="K983" s="98"/>
      <c r="L983" s="9"/>
      <c r="M983" s="9"/>
      <c r="N983" s="9"/>
      <c r="O983" s="9"/>
      <c r="P983" s="9"/>
      <c r="Q983" s="9"/>
      <c r="R983" s="9"/>
      <c r="S983" s="9"/>
      <c r="T983" s="9"/>
      <c r="U983" s="9"/>
      <c r="V983" s="9"/>
      <c r="W983" s="9"/>
      <c r="X983" s="9"/>
      <c r="Y983" s="9"/>
      <c r="Z983" s="9"/>
    </row>
    <row r="984" spans="1:26" ht="15.75" customHeight="1" x14ac:dyDescent="0.2">
      <c r="A984" s="9"/>
      <c r="B984" s="9"/>
      <c r="C984" s="98"/>
      <c r="D984" s="9"/>
      <c r="E984" s="98"/>
      <c r="F984" s="9"/>
      <c r="G984" s="98"/>
      <c r="H984" s="9"/>
      <c r="I984" s="98"/>
      <c r="J984" s="9"/>
      <c r="K984" s="98"/>
      <c r="L984" s="9"/>
      <c r="M984" s="9"/>
      <c r="N984" s="9"/>
      <c r="O984" s="9"/>
      <c r="P984" s="9"/>
      <c r="Q984" s="9"/>
      <c r="R984" s="9"/>
      <c r="S984" s="9"/>
      <c r="T984" s="9"/>
      <c r="U984" s="9"/>
      <c r="V984" s="9"/>
      <c r="W984" s="9"/>
      <c r="X984" s="9"/>
      <c r="Y984" s="9"/>
      <c r="Z984" s="9"/>
    </row>
    <row r="985" spans="1:26" ht="15.75" customHeight="1" x14ac:dyDescent="0.2">
      <c r="A985" s="9"/>
      <c r="B985" s="9"/>
      <c r="C985" s="98"/>
      <c r="D985" s="9"/>
      <c r="E985" s="98"/>
      <c r="F985" s="9"/>
      <c r="G985" s="98"/>
      <c r="H985" s="9"/>
      <c r="I985" s="98"/>
      <c r="J985" s="9"/>
      <c r="K985" s="98"/>
      <c r="L985" s="9"/>
      <c r="M985" s="9"/>
      <c r="N985" s="9"/>
      <c r="O985" s="9"/>
      <c r="P985" s="9"/>
      <c r="Q985" s="9"/>
      <c r="R985" s="9"/>
      <c r="S985" s="9"/>
      <c r="T985" s="9"/>
      <c r="U985" s="9"/>
      <c r="V985" s="9"/>
      <c r="W985" s="9"/>
      <c r="X985" s="9"/>
      <c r="Y985" s="9"/>
      <c r="Z985" s="9"/>
    </row>
    <row r="986" spans="1:26" ht="15.75" customHeight="1" x14ac:dyDescent="0.2">
      <c r="A986" s="9"/>
      <c r="B986" s="9"/>
      <c r="C986" s="98"/>
      <c r="D986" s="9"/>
      <c r="E986" s="98"/>
      <c r="F986" s="9"/>
      <c r="G986" s="98"/>
      <c r="H986" s="9"/>
      <c r="I986" s="98"/>
      <c r="J986" s="9"/>
      <c r="K986" s="98"/>
      <c r="L986" s="9"/>
      <c r="M986" s="9"/>
      <c r="N986" s="9"/>
      <c r="O986" s="9"/>
      <c r="P986" s="9"/>
      <c r="Q986" s="9"/>
      <c r="R986" s="9"/>
      <c r="S986" s="9"/>
      <c r="T986" s="9"/>
      <c r="U986" s="9"/>
      <c r="V986" s="9"/>
      <c r="W986" s="9"/>
      <c r="X986" s="9"/>
      <c r="Y986" s="9"/>
      <c r="Z986" s="9"/>
    </row>
    <row r="987" spans="1:26" ht="15.75" customHeight="1" x14ac:dyDescent="0.2">
      <c r="A987" s="9"/>
      <c r="B987" s="9"/>
      <c r="C987" s="98"/>
      <c r="D987" s="9"/>
      <c r="E987" s="98"/>
      <c r="F987" s="9"/>
      <c r="G987" s="98"/>
      <c r="H987" s="9"/>
      <c r="I987" s="98"/>
      <c r="J987" s="9"/>
      <c r="K987" s="98"/>
      <c r="L987" s="9"/>
      <c r="M987" s="9"/>
      <c r="N987" s="9"/>
      <c r="O987" s="9"/>
      <c r="P987" s="9"/>
      <c r="Q987" s="9"/>
      <c r="R987" s="9"/>
      <c r="S987" s="9"/>
      <c r="T987" s="9"/>
      <c r="U987" s="9"/>
      <c r="V987" s="9"/>
      <c r="W987" s="9"/>
      <c r="X987" s="9"/>
      <c r="Y987" s="9"/>
      <c r="Z987" s="9"/>
    </row>
    <row r="988" spans="1:26" ht="15.75" customHeight="1" x14ac:dyDescent="0.2">
      <c r="A988" s="9"/>
      <c r="B988" s="9"/>
      <c r="C988" s="98"/>
      <c r="D988" s="9"/>
      <c r="E988" s="98"/>
      <c r="F988" s="9"/>
      <c r="G988" s="98"/>
      <c r="H988" s="9"/>
      <c r="I988" s="98"/>
      <c r="J988" s="9"/>
      <c r="K988" s="98"/>
      <c r="L988" s="9"/>
      <c r="M988" s="9"/>
      <c r="N988" s="9"/>
      <c r="O988" s="9"/>
      <c r="P988" s="9"/>
      <c r="Q988" s="9"/>
      <c r="R988" s="9"/>
      <c r="S988" s="9"/>
      <c r="T988" s="9"/>
      <c r="U988" s="9"/>
      <c r="V988" s="9"/>
      <c r="W988" s="9"/>
      <c r="X988" s="9"/>
      <c r="Y988" s="9"/>
      <c r="Z988" s="9"/>
    </row>
    <row r="989" spans="1:26" ht="15.75" customHeight="1" x14ac:dyDescent="0.2">
      <c r="A989" s="9"/>
      <c r="B989" s="9"/>
      <c r="C989" s="98"/>
      <c r="D989" s="9"/>
      <c r="E989" s="98"/>
      <c r="F989" s="9"/>
      <c r="G989" s="98"/>
      <c r="H989" s="9"/>
      <c r="I989" s="98"/>
      <c r="J989" s="9"/>
      <c r="K989" s="98"/>
      <c r="L989" s="9"/>
      <c r="M989" s="9"/>
      <c r="N989" s="9"/>
      <c r="O989" s="9"/>
      <c r="P989" s="9"/>
      <c r="Q989" s="9"/>
      <c r="R989" s="9"/>
      <c r="S989" s="9"/>
      <c r="T989" s="9"/>
      <c r="U989" s="9"/>
      <c r="V989" s="9"/>
      <c r="W989" s="9"/>
      <c r="X989" s="9"/>
      <c r="Y989" s="9"/>
      <c r="Z989" s="9"/>
    </row>
    <row r="990" spans="1:26" ht="15.75" customHeight="1" x14ac:dyDescent="0.2">
      <c r="A990" s="9"/>
      <c r="B990" s="9"/>
      <c r="C990" s="98"/>
      <c r="D990" s="9"/>
      <c r="E990" s="98"/>
      <c r="F990" s="9"/>
      <c r="G990" s="98"/>
      <c r="H990" s="9"/>
      <c r="I990" s="98"/>
      <c r="J990" s="9"/>
      <c r="K990" s="98"/>
      <c r="L990" s="9"/>
      <c r="M990" s="9"/>
      <c r="N990" s="9"/>
      <c r="O990" s="9"/>
      <c r="P990" s="9"/>
      <c r="Q990" s="9"/>
      <c r="R990" s="9"/>
      <c r="S990" s="9"/>
      <c r="T990" s="9"/>
      <c r="U990" s="9"/>
      <c r="V990" s="9"/>
      <c r="W990" s="9"/>
      <c r="X990" s="9"/>
      <c r="Y990" s="9"/>
      <c r="Z990" s="9"/>
    </row>
    <row r="991" spans="1:26" ht="15.75" customHeight="1" x14ac:dyDescent="0.2">
      <c r="A991" s="9"/>
      <c r="B991" s="9"/>
      <c r="C991" s="98"/>
      <c r="D991" s="9"/>
      <c r="E991" s="98"/>
      <c r="F991" s="9"/>
      <c r="G991" s="98"/>
      <c r="H991" s="9"/>
      <c r="I991" s="98"/>
      <c r="J991" s="9"/>
      <c r="K991" s="98"/>
      <c r="L991" s="9"/>
      <c r="M991" s="9"/>
      <c r="N991" s="9"/>
      <c r="O991" s="9"/>
      <c r="P991" s="9"/>
      <c r="Q991" s="9"/>
      <c r="R991" s="9"/>
      <c r="S991" s="9"/>
      <c r="T991" s="9"/>
      <c r="U991" s="9"/>
      <c r="V991" s="9"/>
      <c r="W991" s="9"/>
      <c r="X991" s="9"/>
      <c r="Y991" s="9"/>
      <c r="Z991" s="9"/>
    </row>
    <row r="992" spans="1:26" ht="15.75" customHeight="1" x14ac:dyDescent="0.2">
      <c r="A992" s="9"/>
      <c r="B992" s="9"/>
      <c r="C992" s="98"/>
      <c r="D992" s="9"/>
      <c r="E992" s="98"/>
      <c r="F992" s="9"/>
      <c r="G992" s="98"/>
      <c r="H992" s="9"/>
      <c r="I992" s="98"/>
      <c r="J992" s="9"/>
      <c r="K992" s="98"/>
      <c r="L992" s="9"/>
      <c r="M992" s="9"/>
      <c r="N992" s="9"/>
      <c r="O992" s="9"/>
      <c r="P992" s="9"/>
      <c r="Q992" s="9"/>
      <c r="R992" s="9"/>
      <c r="S992" s="9"/>
      <c r="T992" s="9"/>
      <c r="U992" s="9"/>
      <c r="V992" s="9"/>
      <c r="W992" s="9"/>
      <c r="X992" s="9"/>
      <c r="Y992" s="9"/>
      <c r="Z992" s="9"/>
    </row>
    <row r="993" spans="1:26" ht="15.75" customHeight="1" x14ac:dyDescent="0.2">
      <c r="A993" s="9"/>
      <c r="B993" s="9"/>
      <c r="C993" s="98"/>
      <c r="D993" s="9"/>
      <c r="E993" s="98"/>
      <c r="F993" s="9"/>
      <c r="G993" s="98"/>
      <c r="H993" s="9"/>
      <c r="I993" s="98"/>
      <c r="J993" s="9"/>
      <c r="K993" s="98"/>
      <c r="L993" s="9"/>
      <c r="M993" s="9"/>
      <c r="N993" s="9"/>
      <c r="O993" s="9"/>
      <c r="P993" s="9"/>
      <c r="Q993" s="9"/>
      <c r="R993" s="9"/>
      <c r="S993" s="9"/>
      <c r="T993" s="9"/>
      <c r="U993" s="9"/>
      <c r="V993" s="9"/>
      <c r="W993" s="9"/>
      <c r="X993" s="9"/>
      <c r="Y993" s="9"/>
      <c r="Z993" s="9"/>
    </row>
    <row r="994" spans="1:26" ht="15.75" customHeight="1" x14ac:dyDescent="0.2">
      <c r="A994" s="9"/>
      <c r="B994" s="9"/>
      <c r="C994" s="98"/>
      <c r="D994" s="9"/>
      <c r="E994" s="98"/>
      <c r="F994" s="9"/>
      <c r="G994" s="98"/>
      <c r="H994" s="9"/>
      <c r="I994" s="98"/>
      <c r="J994" s="9"/>
      <c r="K994" s="98"/>
      <c r="L994" s="9"/>
      <c r="M994" s="9"/>
      <c r="N994" s="9"/>
      <c r="O994" s="9"/>
      <c r="P994" s="9"/>
      <c r="Q994" s="9"/>
      <c r="R994" s="9"/>
      <c r="S994" s="9"/>
      <c r="T994" s="9"/>
      <c r="U994" s="9"/>
      <c r="V994" s="9"/>
      <c r="W994" s="9"/>
      <c r="X994" s="9"/>
      <c r="Y994" s="9"/>
      <c r="Z994" s="9"/>
    </row>
    <row r="995" spans="1:26" ht="15.75" customHeight="1" x14ac:dyDescent="0.2">
      <c r="A995" s="9"/>
      <c r="B995" s="9"/>
      <c r="C995" s="98"/>
      <c r="D995" s="9"/>
      <c r="E995" s="98"/>
      <c r="F995" s="9"/>
      <c r="G995" s="98"/>
      <c r="H995" s="9"/>
      <c r="I995" s="98"/>
      <c r="J995" s="9"/>
      <c r="K995" s="98"/>
      <c r="L995" s="9"/>
      <c r="M995" s="9"/>
      <c r="N995" s="9"/>
      <c r="O995" s="9"/>
      <c r="P995" s="9"/>
      <c r="Q995" s="9"/>
      <c r="R995" s="9"/>
      <c r="S995" s="9"/>
      <c r="T995" s="9"/>
      <c r="U995" s="9"/>
      <c r="V995" s="9"/>
      <c r="W995" s="9"/>
      <c r="X995" s="9"/>
      <c r="Y995" s="9"/>
      <c r="Z995" s="9"/>
    </row>
    <row r="996" spans="1:26" ht="15.75" customHeight="1" x14ac:dyDescent="0.2">
      <c r="A996" s="9"/>
      <c r="B996" s="9"/>
      <c r="C996" s="98"/>
      <c r="D996" s="9"/>
      <c r="E996" s="98"/>
      <c r="F996" s="9"/>
      <c r="G996" s="98"/>
      <c r="H996" s="9"/>
      <c r="I996" s="98"/>
      <c r="J996" s="9"/>
      <c r="K996" s="98"/>
      <c r="L996" s="9"/>
      <c r="M996" s="9"/>
      <c r="N996" s="9"/>
      <c r="O996" s="9"/>
      <c r="P996" s="9"/>
      <c r="Q996" s="9"/>
      <c r="R996" s="9"/>
      <c r="S996" s="9"/>
      <c r="T996" s="9"/>
      <c r="U996" s="9"/>
      <c r="V996" s="9"/>
      <c r="W996" s="9"/>
      <c r="X996" s="9"/>
      <c r="Y996" s="9"/>
      <c r="Z996" s="9"/>
    </row>
    <row r="997" spans="1:26" ht="15.75" customHeight="1" x14ac:dyDescent="0.2">
      <c r="A997" s="9"/>
      <c r="B997" s="9"/>
      <c r="C997" s="98"/>
      <c r="D997" s="9"/>
      <c r="E997" s="98"/>
      <c r="F997" s="9"/>
      <c r="G997" s="98"/>
      <c r="H997" s="9"/>
      <c r="I997" s="98"/>
      <c r="J997" s="9"/>
      <c r="K997" s="98"/>
      <c r="L997" s="9"/>
      <c r="M997" s="9"/>
      <c r="N997" s="9"/>
      <c r="O997" s="9"/>
      <c r="P997" s="9"/>
      <c r="Q997" s="9"/>
      <c r="R997" s="9"/>
      <c r="S997" s="9"/>
      <c r="T997" s="9"/>
      <c r="U997" s="9"/>
      <c r="V997" s="9"/>
      <c r="W997" s="9"/>
      <c r="X997" s="9"/>
      <c r="Y997" s="9"/>
      <c r="Z997" s="9"/>
    </row>
    <row r="998" spans="1:26" ht="15.75" customHeight="1" x14ac:dyDescent="0.2">
      <c r="A998" s="9"/>
      <c r="B998" s="9"/>
      <c r="C998" s="98"/>
      <c r="D998" s="9"/>
      <c r="E998" s="98"/>
      <c r="F998" s="9"/>
      <c r="G998" s="98"/>
      <c r="H998" s="9"/>
      <c r="I998" s="98"/>
      <c r="J998" s="9"/>
      <c r="K998" s="98"/>
      <c r="L998" s="9"/>
      <c r="M998" s="9"/>
      <c r="N998" s="9"/>
      <c r="O998" s="9"/>
      <c r="P998" s="9"/>
      <c r="Q998" s="9"/>
      <c r="R998" s="9"/>
      <c r="S998" s="9"/>
      <c r="T998" s="9"/>
      <c r="U998" s="9"/>
      <c r="V998" s="9"/>
      <c r="W998" s="9"/>
      <c r="X998" s="9"/>
      <c r="Y998" s="9"/>
      <c r="Z998" s="9"/>
    </row>
    <row r="999" spans="1:26" ht="15.75" customHeight="1" x14ac:dyDescent="0.2">
      <c r="A999" s="9"/>
      <c r="B999" s="9"/>
      <c r="C999" s="98"/>
      <c r="D999" s="9"/>
      <c r="E999" s="98"/>
      <c r="F999" s="9"/>
      <c r="G999" s="98"/>
      <c r="H999" s="9"/>
      <c r="I999" s="98"/>
      <c r="J999" s="9"/>
      <c r="K999" s="98"/>
      <c r="L999" s="9"/>
      <c r="M999" s="9"/>
      <c r="N999" s="9"/>
      <c r="O999" s="9"/>
      <c r="P999" s="9"/>
      <c r="Q999" s="9"/>
      <c r="R999" s="9"/>
      <c r="S999" s="9"/>
      <c r="T999" s="9"/>
      <c r="U999" s="9"/>
      <c r="V999" s="9"/>
      <c r="W999" s="9"/>
      <c r="X999" s="9"/>
      <c r="Y999" s="9"/>
      <c r="Z999" s="9"/>
    </row>
    <row r="1000" spans="1:26" ht="15.75" customHeight="1" x14ac:dyDescent="0.2">
      <c r="A1000" s="9"/>
      <c r="B1000" s="9"/>
      <c r="C1000" s="98"/>
      <c r="D1000" s="9"/>
      <c r="E1000" s="98"/>
      <c r="F1000" s="9"/>
      <c r="G1000" s="98"/>
      <c r="H1000" s="9"/>
      <c r="I1000" s="98"/>
      <c r="J1000" s="9"/>
      <c r="K1000" s="98"/>
      <c r="L1000" s="9"/>
      <c r="M1000" s="9"/>
      <c r="N1000" s="9"/>
      <c r="O1000" s="9"/>
      <c r="P1000" s="9"/>
      <c r="Q1000" s="9"/>
      <c r="R1000" s="9"/>
      <c r="S1000" s="9"/>
      <c r="T1000" s="9"/>
      <c r="U1000" s="9"/>
      <c r="V1000" s="9"/>
      <c r="W1000" s="9"/>
      <c r="X1000" s="9"/>
      <c r="Y1000" s="9"/>
      <c r="Z1000" s="9"/>
    </row>
  </sheetData>
  <pageMargins left="0.7" right="0.7" top="0.75" bottom="0.75" header="0" footer="0"/>
  <pageSetup orientation="portrait"/>
</worksheet>
</file>

<file path=docMetadata/LabelInfo.xml><?xml version="1.0" encoding="utf-8"?>
<clbl:labelList xmlns:clbl="http://schemas.microsoft.com/office/2020/mipLabelMetadata">
  <clbl:label id="{7893ce20-a697-4fd6-a4da-14011f6a471d}" enabled="1" method="Standard" siteId="{a8eec281-aaa3-4dae-ac9b-9a398b9215e7}"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INSTRUCTIONS</vt:lpstr>
      <vt:lpstr>Import v1.01</vt:lpstr>
      <vt:lpstr>Import v1.11</vt:lpstr>
      <vt:lpstr>Inputs</vt:lpstr>
      <vt:lpstr>Export</vt:lpstr>
      <vt:lpstr>SMQ menu</vt:lpstr>
      <vt:lpstr>Concrete</vt:lpstr>
      <vt:lpstr>Masonry</vt:lpstr>
      <vt:lpstr>Steel</vt:lpstr>
      <vt:lpstr>Steel_Reinforcement</vt:lpstr>
      <vt:lpstr>Steel_Reinforcment</vt:lpstr>
      <vt:lpstr>Timber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Borchers, Eric</dc:creator>
  <cp:lastModifiedBy>Fang, Demi</cp:lastModifiedBy>
  <cp:lastPrinted>2023-12-26T19:04:34Z</cp:lastPrinted>
  <dcterms:created xsi:type="dcterms:W3CDTF">2021-04-04T22:00:27Z</dcterms:created>
  <dcterms:modified xsi:type="dcterms:W3CDTF">2026-07-16T19:19:21Z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2fa3fd3-029b-403d-91b4-1dc930cb0e60_Enabled">
    <vt:lpwstr>true</vt:lpwstr>
  </property>
  <property fmtid="{D5CDD505-2E9C-101B-9397-08002B2CF9AE}" pid="3" name="MSIP_Label_82fa3fd3-029b-403d-91b4-1dc930cb0e60_SetDate">
    <vt:lpwstr>2021-08-16T19:57:22Z</vt:lpwstr>
  </property>
  <property fmtid="{D5CDD505-2E9C-101B-9397-08002B2CF9AE}" pid="4" name="MSIP_Label_82fa3fd3-029b-403d-91b4-1dc930cb0e60_Method">
    <vt:lpwstr>Standard</vt:lpwstr>
  </property>
  <property fmtid="{D5CDD505-2E9C-101B-9397-08002B2CF9AE}" pid="5" name="MSIP_Label_82fa3fd3-029b-403d-91b4-1dc930cb0e60_Name">
    <vt:lpwstr>82fa3fd3-029b-403d-91b4-1dc930cb0e60</vt:lpwstr>
  </property>
  <property fmtid="{D5CDD505-2E9C-101B-9397-08002B2CF9AE}" pid="6" name="MSIP_Label_82fa3fd3-029b-403d-91b4-1dc930cb0e60_SiteId">
    <vt:lpwstr>4ae48b41-0137-4599-8661-fc641fe77bea</vt:lpwstr>
  </property>
  <property fmtid="{D5CDD505-2E9C-101B-9397-08002B2CF9AE}" pid="7" name="MSIP_Label_82fa3fd3-029b-403d-91b4-1dc930cb0e60_ActionId">
    <vt:lpwstr>4f7a6b5b-71b0-4476-a850-d24d45e92c7d</vt:lpwstr>
  </property>
  <property fmtid="{D5CDD505-2E9C-101B-9397-08002B2CF9AE}" pid="8" name="MSIP_Label_82fa3fd3-029b-403d-91b4-1dc930cb0e60_ContentBits">
    <vt:lpwstr>0</vt:lpwstr>
  </property>
  <property fmtid="{D5CDD505-2E9C-101B-9397-08002B2CF9AE}" pid="9" name="ContentTypeId">
    <vt:lpwstr>0x0101001CE30BEEE3350746BCA11262944F1AB3</vt:lpwstr>
  </property>
  <property fmtid="{D5CDD505-2E9C-101B-9397-08002B2CF9AE}" pid="10" name="MediaServiceImageTags">
    <vt:lpwstr/>
  </property>
</Properties>
</file>